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SDOCS\Filesrv\Area8\Documenti\REGOLAMENTO P.O_EQ\EQ\"/>
    </mc:Choice>
  </mc:AlternateContent>
  <xr:revisionPtr revIDLastSave="0" documentId="13_ncr:1_{2CD1CAA5-00CD-408E-B977-17AD98480B77}" xr6:coauthVersionLast="36" xr6:coauthVersionMax="36" xr10:uidLastSave="{00000000-0000-0000-0000-000000000000}"/>
  <bookViews>
    <workbookView xWindow="32760" yWindow="32760" windowWidth="15480" windowHeight="8190" xr2:uid="{00000000-000D-0000-FFFF-FFFF00000000}"/>
  </bookViews>
  <sheets>
    <sheet name="allegato b" sheetId="6" r:id="rId1"/>
    <sheet name="A" sheetId="2" r:id="rId2"/>
    <sheet name="B" sheetId="3" r:id="rId3"/>
    <sheet name="C" sheetId="4" r:id="rId4"/>
    <sheet name="D" sheetId="5" r:id="rId5"/>
    <sheet name="Foglio1" sheetId="7" r:id="rId6"/>
  </sheets>
  <definedNames>
    <definedName name="_xlnm.Print_Area" localSheetId="0">'allegato b'!$H$33</definedName>
  </definedNames>
  <calcPr calcId="191029"/>
</workbook>
</file>

<file path=xl/calcChain.xml><?xml version="1.0" encoding="utf-8"?>
<calcChain xmlns="http://schemas.openxmlformats.org/spreadsheetml/2006/main">
  <c r="Q15" i="6" l="1"/>
  <c r="M15" i="6"/>
  <c r="K15" i="6"/>
  <c r="O15" i="6"/>
  <c r="J29" i="4"/>
  <c r="I29" i="4"/>
  <c r="H29" i="4"/>
  <c r="G29" i="4"/>
  <c r="F29" i="4"/>
  <c r="D29" i="4"/>
  <c r="S15" i="6"/>
  <c r="I15" i="6"/>
  <c r="G15" i="6"/>
  <c r="O14" i="6"/>
  <c r="K14" i="6"/>
  <c r="J14" i="3"/>
  <c r="I14" i="3"/>
  <c r="H14" i="3"/>
  <c r="D14" i="3"/>
  <c r="F14" i="3"/>
  <c r="K12" i="6"/>
  <c r="J35" i="2"/>
  <c r="I35" i="2"/>
  <c r="H35" i="2"/>
  <c r="G35" i="2"/>
  <c r="F35" i="2"/>
  <c r="E35" i="2"/>
  <c r="D35" i="2"/>
  <c r="S9" i="6"/>
  <c r="S5" i="6"/>
  <c r="I4" i="6"/>
  <c r="G4" i="6"/>
  <c r="S8" i="6"/>
  <c r="Q7" i="6"/>
  <c r="S7" i="6"/>
  <c r="O11" i="6"/>
  <c r="M11" i="6"/>
  <c r="D23" i="6"/>
  <c r="S19" i="6"/>
  <c r="Q19" i="6"/>
  <c r="O19" i="6"/>
  <c r="M19" i="6"/>
  <c r="K19" i="6"/>
  <c r="I19" i="6"/>
  <c r="G19" i="6"/>
  <c r="D19" i="6"/>
  <c r="D24" i="6"/>
  <c r="B19" i="6"/>
  <c r="B24" i="6" s="1"/>
  <c r="S17" i="6"/>
  <c r="Q17" i="6"/>
  <c r="O17" i="6"/>
  <c r="M17" i="6"/>
  <c r="K17" i="6"/>
  <c r="I17" i="6"/>
  <c r="G17" i="6"/>
  <c r="D17" i="6"/>
  <c r="B17" i="6"/>
  <c r="S16" i="6"/>
  <c r="Q16" i="6"/>
  <c r="O16" i="6"/>
  <c r="M16" i="6"/>
  <c r="K16" i="6"/>
  <c r="I16" i="6"/>
  <c r="G16" i="6"/>
  <c r="D16" i="6"/>
  <c r="B16" i="6"/>
  <c r="D15" i="6"/>
  <c r="B15" i="6"/>
  <c r="S14" i="6"/>
  <c r="Q14" i="6"/>
  <c r="M14" i="6"/>
  <c r="I14" i="6"/>
  <c r="G14" i="6"/>
  <c r="D14" i="6"/>
  <c r="B14" i="6"/>
  <c r="S12" i="6"/>
  <c r="Q12" i="6"/>
  <c r="O12" i="6"/>
  <c r="M12" i="6"/>
  <c r="I12" i="6"/>
  <c r="G12" i="6"/>
  <c r="D12" i="6"/>
  <c r="B12" i="6"/>
  <c r="S11" i="6"/>
  <c r="Q11" i="6"/>
  <c r="K11" i="6"/>
  <c r="I11" i="6"/>
  <c r="G11" i="6"/>
  <c r="D11" i="6"/>
  <c r="B11" i="6"/>
  <c r="Q9" i="6"/>
  <c r="O9" i="6"/>
  <c r="M9" i="6"/>
  <c r="K9" i="6"/>
  <c r="I9" i="6"/>
  <c r="G9" i="6"/>
  <c r="D9" i="6"/>
  <c r="B9" i="6"/>
  <c r="Q8" i="6"/>
  <c r="O8" i="6"/>
  <c r="M8" i="6"/>
  <c r="K8" i="6"/>
  <c r="I8" i="6"/>
  <c r="G8" i="6"/>
  <c r="D8" i="6"/>
  <c r="B8" i="6"/>
  <c r="O7" i="6"/>
  <c r="M7" i="6"/>
  <c r="K7" i="6"/>
  <c r="I7" i="6"/>
  <c r="G7" i="6"/>
  <c r="D7" i="6"/>
  <c r="B7" i="6"/>
  <c r="S6" i="6"/>
  <c r="Q6" i="6"/>
  <c r="O6" i="6"/>
  <c r="M6" i="6"/>
  <c r="K6" i="6"/>
  <c r="I6" i="6"/>
  <c r="G6" i="6"/>
  <c r="D6" i="6"/>
  <c r="B6" i="6"/>
  <c r="Q5" i="6"/>
  <c r="O5" i="6"/>
  <c r="M5" i="6"/>
  <c r="K5" i="6"/>
  <c r="I5" i="6"/>
  <c r="G5" i="6"/>
  <c r="D5" i="6"/>
  <c r="D10" i="6" s="1"/>
  <c r="D21" i="6" s="1"/>
  <c r="B5" i="6"/>
  <c r="S4" i="6"/>
  <c r="Q4" i="6"/>
  <c r="O4" i="6"/>
  <c r="M4" i="6"/>
  <c r="K4" i="6"/>
  <c r="D4" i="6"/>
  <c r="B4" i="6"/>
  <c r="E29" i="4"/>
  <c r="G14" i="3"/>
  <c r="E14" i="3"/>
  <c r="B37" i="2"/>
  <c r="A32" i="4" s="1"/>
  <c r="A40" i="6"/>
  <c r="B32" i="4"/>
  <c r="A50" i="6"/>
  <c r="B38" i="2"/>
  <c r="B19" i="3"/>
  <c r="A46" i="6" s="1"/>
  <c r="B20" i="3"/>
  <c r="B22" i="6" s="1"/>
  <c r="B33" i="4"/>
  <c r="B23" i="6" s="1"/>
  <c r="D22" i="6"/>
  <c r="A55" i="6" l="1"/>
  <c r="D18" i="6"/>
  <c r="I13" i="6"/>
  <c r="M13" i="6"/>
  <c r="D13" i="6"/>
  <c r="G13" i="6"/>
  <c r="B18" i="6"/>
  <c r="S13" i="6"/>
  <c r="O13" i="6"/>
  <c r="B10" i="6"/>
  <c r="B21" i="6" s="1"/>
  <c r="B13" i="6"/>
  <c r="D25" i="6"/>
  <c r="G18" i="6"/>
  <c r="M18" i="6"/>
  <c r="K13" i="6"/>
  <c r="Q13" i="6"/>
  <c r="Q18" i="6"/>
  <c r="S18" i="6"/>
  <c r="O18" i="6"/>
  <c r="K18" i="6"/>
  <c r="S10" i="6"/>
  <c r="I18" i="6"/>
  <c r="I10" i="6"/>
  <c r="K10" i="6"/>
  <c r="Q10" i="6"/>
  <c r="O10" i="6"/>
  <c r="M10" i="6"/>
  <c r="G10" i="6"/>
  <c r="B25" i="6" l="1"/>
  <c r="L25" i="6"/>
  <c r="F25" i="6"/>
  <c r="P25" i="6"/>
  <c r="R25" i="6"/>
  <c r="N25" i="6"/>
  <c r="J25" i="6"/>
  <c r="H25" i="6"/>
  <c r="T25" i="6" l="1"/>
  <c r="D28" i="6" s="1"/>
  <c r="D33" i="6" s="1"/>
  <c r="H26" i="6" s="1"/>
  <c r="H29" i="6" s="1"/>
  <c r="L26" i="6" l="1"/>
  <c r="L29" i="6" s="1"/>
  <c r="F26" i="6"/>
  <c r="F29" i="6" s="1"/>
  <c r="R26" i="6"/>
  <c r="R29" i="6" s="1"/>
  <c r="P26" i="6"/>
  <c r="P29" i="6" s="1"/>
  <c r="N26" i="6"/>
  <c r="N29" i="6" s="1"/>
  <c r="J26" i="6"/>
  <c r="J29" i="6" s="1"/>
  <c r="T29" i="6" l="1"/>
  <c r="D34" i="6"/>
</calcChain>
</file>

<file path=xl/sharedStrings.xml><?xml version="1.0" encoding="utf-8"?>
<sst xmlns="http://schemas.openxmlformats.org/spreadsheetml/2006/main" count="243" uniqueCount="120">
  <si>
    <t>MINIMO T.</t>
  </si>
  <si>
    <t>MASSIMO T.</t>
  </si>
  <si>
    <t>Pos. 1</t>
  </si>
  <si>
    <t>FINANZIARIO</t>
  </si>
  <si>
    <t>Pos. 2</t>
  </si>
  <si>
    <t>Pos. 3</t>
  </si>
  <si>
    <t>Pos. 4</t>
  </si>
  <si>
    <t>EDILIZIA</t>
  </si>
  <si>
    <t>Pos. 5</t>
  </si>
  <si>
    <t>Pos. 7</t>
  </si>
  <si>
    <t>A.1</t>
  </si>
  <si>
    <t>A.2</t>
  </si>
  <si>
    <t>A.3</t>
  </si>
  <si>
    <t>A.4</t>
  </si>
  <si>
    <t>B.1</t>
  </si>
  <si>
    <t>B.2</t>
  </si>
  <si>
    <t>C.1</t>
  </si>
  <si>
    <t>C.2</t>
  </si>
  <si>
    <t>C.3</t>
  </si>
  <si>
    <t>A</t>
  </si>
  <si>
    <t>B</t>
  </si>
  <si>
    <t>C</t>
  </si>
  <si>
    <t>TOTALE PUNTEGGIO</t>
  </si>
  <si>
    <t>BUDGET DISPONIBILE</t>
  </si>
  <si>
    <t>BUDGET PER PUNTO</t>
  </si>
  <si>
    <t>TOTALE DI CONTROLLO</t>
  </si>
  <si>
    <t>CRITERI</t>
  </si>
  <si>
    <t>max</t>
  </si>
  <si>
    <t xml:space="preserve">peso </t>
  </si>
  <si>
    <t>Attività di supporto-collaborazione con organi istituzionali</t>
  </si>
  <si>
    <t>peso</t>
  </si>
  <si>
    <t>C.4</t>
  </si>
  <si>
    <t>ragioneria</t>
  </si>
  <si>
    <t>tributi</t>
  </si>
  <si>
    <t>servizi soc</t>
  </si>
  <si>
    <t>polizia</t>
  </si>
  <si>
    <t>edilizia</t>
  </si>
  <si>
    <t>llpp</t>
  </si>
  <si>
    <t>a1</t>
  </si>
  <si>
    <t>min</t>
  </si>
  <si>
    <t>a2</t>
  </si>
  <si>
    <t>a3</t>
  </si>
  <si>
    <t>a4</t>
  </si>
  <si>
    <t>TRIBUTI</t>
  </si>
  <si>
    <t>b1</t>
  </si>
  <si>
    <t>b2</t>
  </si>
  <si>
    <t>c1</t>
  </si>
  <si>
    <t>c2</t>
  </si>
  <si>
    <t>c3</t>
  </si>
  <si>
    <t>c4</t>
  </si>
  <si>
    <t>Pesatura aree</t>
  </si>
  <si>
    <t>PL</t>
  </si>
  <si>
    <t>A.5</t>
  </si>
  <si>
    <t xml:space="preserve">difformità servizi assegnati </t>
  </si>
  <si>
    <t>complessità delle proposte di dgc</t>
  </si>
  <si>
    <t>n dipendenti</t>
  </si>
  <si>
    <t>responsabilità</t>
  </si>
  <si>
    <t>a5</t>
  </si>
  <si>
    <t xml:space="preserve">attività di supporto - collaborazione </t>
  </si>
  <si>
    <t>n. servizi gestiti</t>
  </si>
  <si>
    <t>professionalità e specializzazione</t>
  </si>
  <si>
    <t xml:space="preserve">conoscenze specilistiche o abilitazioni </t>
  </si>
  <si>
    <t xml:space="preserve">conoscenze materie e prassi acquisibili con esperienza </t>
  </si>
  <si>
    <t>conoscenze generiche</t>
  </si>
  <si>
    <t>oggetto delle determinazioni</t>
  </si>
  <si>
    <t>elevato  contenuto e max complessità tecnica</t>
  </si>
  <si>
    <t>discreto contenuto e max complessità tecnica</t>
  </si>
  <si>
    <t>medio contenuto e media complessità tecnica</t>
  </si>
  <si>
    <t>modesto contenuto e modesta complessità tecnica</t>
  </si>
  <si>
    <t>quadro normativo</t>
  </si>
  <si>
    <t>complesso e variabile</t>
  </si>
  <si>
    <t xml:space="preserve">discreto e variabile </t>
  </si>
  <si>
    <t xml:space="preserve">modesto e variabile </t>
  </si>
  <si>
    <t>complesso e costante</t>
  </si>
  <si>
    <t>discreto e costante</t>
  </si>
  <si>
    <t xml:space="preserve">modesto e costante </t>
  </si>
  <si>
    <t>ambiente esterno</t>
  </si>
  <si>
    <t xml:space="preserve">min </t>
  </si>
  <si>
    <t>ambiente interno</t>
  </si>
  <si>
    <t>RILEVANZA ORGANIZZATIVA</t>
  </si>
  <si>
    <t>Risorse Umane gestite dalla posizione organizzativa</t>
  </si>
  <si>
    <t>Difformità dei servizi assegnati per materia</t>
  </si>
  <si>
    <t>Complessità delle proposte delle di Giunta e di Consiglio</t>
  </si>
  <si>
    <t>Responsabilità  connesse  all’incarico assegnato con riferimento  alle responsabilità  tecnica, amministrativa e contabile connesse alle diverse posizioni</t>
  </si>
  <si>
    <t>FUNZIONE DI DIREZIONE</t>
  </si>
  <si>
    <t>Oggetto delle determinazioni /atti caratterizzanti la posizione  organizzativa</t>
  </si>
  <si>
    <t>Complessità e variabilità del quadro normativo di riferimento per gestione dei servizi assegnati</t>
  </si>
  <si>
    <t>RESPONSABILITA' E COMPLESSITA' GESTIONALE</t>
  </si>
  <si>
    <t>Grado di interfaccia con l’ambiente  esterno e complessità relazionale, in relazione alla difficoltà di gestione dei rapporti con il cittadino,  gli  operatori  economici, e gli altri organi   istituzionali esterni</t>
  </si>
  <si>
    <t>Grado di interfaccia con l’ambiente interno e complessità relazionale, in relazione alla difficoltà di gestione dei rapporti con gli altri Settori interni dell’Ente ,Segretario Comunale e organi istituzionali interni</t>
  </si>
  <si>
    <t>ALL. B</t>
  </si>
  <si>
    <t>1 punto per servizio</t>
  </si>
  <si>
    <t>Pos.6</t>
  </si>
  <si>
    <t>a6</t>
  </si>
  <si>
    <t xml:space="preserve">Strategicità del servizio </t>
  </si>
  <si>
    <t xml:space="preserve">rilievo ordinario </t>
  </si>
  <si>
    <t xml:space="preserve">significativi </t>
  </si>
  <si>
    <t xml:space="preserve">direttamente collegati al conseguimento degli obiettivi strategici </t>
  </si>
  <si>
    <t>A.6</t>
  </si>
  <si>
    <t>D.1</t>
  </si>
  <si>
    <t>SINO A 5</t>
  </si>
  <si>
    <t>D1</t>
  </si>
  <si>
    <t>RISORSE FINANZIARIE</t>
  </si>
  <si>
    <t>SINO A 5.000.000</t>
  </si>
  <si>
    <t>oltre 5.000.001</t>
  </si>
  <si>
    <t>D</t>
  </si>
  <si>
    <t>RILEVANZA ECONOMICA</t>
  </si>
  <si>
    <t>Risorse finanziarie (entrata + spesa) gestite dalla posizione organizzativa</t>
  </si>
  <si>
    <t>Numero servizi gestiti</t>
  </si>
  <si>
    <t>Professionalità e specializzazione</t>
  </si>
  <si>
    <t>AAGG</t>
  </si>
  <si>
    <t>DA 6 dipendenti in su</t>
  </si>
  <si>
    <t>Affari Generali</t>
  </si>
  <si>
    <t>llpp/manutenzione/ambiente/patrimonio</t>
  </si>
  <si>
    <t>SERVIZI al  CITTADINO</t>
  </si>
  <si>
    <t>LLPP - AMBIENTE- MANUTENZIONE-PATRIMONIO</t>
  </si>
  <si>
    <t>Criterio</t>
  </si>
  <si>
    <t>legenda: 1 punto per ufficio come da scheda organigramma</t>
  </si>
  <si>
    <t>Attività di supporto e collborazione con gli organi istituzionali</t>
  </si>
  <si>
    <t>retribuzione di posizione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</si>
</sst>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 &quot;#,##0.00"/>
    <numFmt numFmtId="165" formatCode="[$€-410]\ #,##0.00;[Red]\-[$€-410]\ #,##0.00"/>
  </numFmts>
  <fonts count="23" x14ac:knownFonts="1"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b/>
      <i/>
      <sz val="8"/>
      <name val="Arial"/>
      <family val="2"/>
    </font>
    <font>
      <u/>
      <sz val="8"/>
      <color indexed="10"/>
      <name val="Arial"/>
      <family val="2"/>
    </font>
    <font>
      <b/>
      <u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.5"/>
      <color indexed="63"/>
      <name val="Times New Roman"/>
      <family val="1"/>
    </font>
    <font>
      <sz val="8"/>
      <color indexed="63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i/>
      <u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0"/>
      </patternFill>
    </fill>
    <fill>
      <patternFill patternType="solid">
        <fgColor indexed="52"/>
        <bgColor indexed="64"/>
      </patternFill>
    </fill>
    <fill>
      <patternFill patternType="solid">
        <fgColor indexed="52"/>
        <bgColor indexed="26"/>
      </patternFill>
    </fill>
    <fill>
      <patternFill patternType="solid">
        <fgColor indexed="52"/>
        <bgColor indexed="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0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/>
      <diagonal/>
    </border>
    <border>
      <left style="medium">
        <color indexed="16"/>
      </left>
      <right/>
      <top style="medium">
        <color indexed="16"/>
      </top>
      <bottom style="medium">
        <color indexed="16"/>
      </bottom>
      <diagonal/>
    </border>
    <border>
      <left/>
      <right/>
      <top style="medium">
        <color indexed="16"/>
      </top>
      <bottom style="medium">
        <color indexed="1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Fill="1" applyBorder="1"/>
    <xf numFmtId="2" fontId="5" fillId="2" borderId="1" xfId="0" applyNumberFormat="1" applyFont="1" applyFill="1" applyBorder="1"/>
    <xf numFmtId="164" fontId="1" fillId="0" borderId="0" xfId="0" applyNumberFormat="1" applyFont="1"/>
    <xf numFmtId="0" fontId="8" fillId="0" borderId="0" xfId="0" applyFont="1"/>
    <xf numFmtId="165" fontId="9" fillId="0" borderId="0" xfId="0" applyNumberFormat="1" applyFont="1"/>
    <xf numFmtId="165" fontId="8" fillId="0" borderId="0" xfId="0" applyNumberFormat="1" applyFont="1"/>
    <xf numFmtId="0" fontId="10" fillId="0" borderId="0" xfId="0" applyFont="1"/>
    <xf numFmtId="0" fontId="1" fillId="0" borderId="0" xfId="0" applyFont="1" applyFill="1"/>
    <xf numFmtId="4" fontId="1" fillId="0" borderId="0" xfId="0" applyNumberFormat="1" applyFont="1" applyFill="1"/>
    <xf numFmtId="4" fontId="11" fillId="0" borderId="0" xfId="0" applyNumberFormat="1" applyFont="1" applyFill="1" applyAlignment="1">
      <alignment horizontal="right"/>
    </xf>
    <xf numFmtId="4" fontId="12" fillId="0" borderId="0" xfId="0" applyNumberFormat="1" applyFont="1" applyFill="1" applyAlignment="1">
      <alignment horizontal="center"/>
    </xf>
    <xf numFmtId="4" fontId="1" fillId="0" borderId="0" xfId="0" applyNumberFormat="1" applyFont="1"/>
    <xf numFmtId="165" fontId="11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center"/>
    </xf>
    <xf numFmtId="165" fontId="1" fillId="0" borderId="0" xfId="0" applyNumberFormat="1" applyFont="1" applyFill="1"/>
    <xf numFmtId="165" fontId="13" fillId="3" borderId="0" xfId="0" applyNumberFormat="1" applyFont="1" applyFill="1"/>
    <xf numFmtId="0" fontId="5" fillId="3" borderId="0" xfId="0" applyFont="1" applyFill="1"/>
    <xf numFmtId="165" fontId="5" fillId="3" borderId="0" xfId="0" applyNumberFormat="1" applyFont="1" applyFill="1"/>
    <xf numFmtId="0" fontId="5" fillId="4" borderId="0" xfId="0" applyFont="1" applyFill="1"/>
    <xf numFmtId="165" fontId="5" fillId="4" borderId="0" xfId="0" applyNumberFormat="1" applyFont="1" applyFill="1"/>
    <xf numFmtId="165" fontId="14" fillId="0" borderId="0" xfId="0" applyNumberFormat="1" applyFont="1" applyFill="1" applyAlignment="1">
      <alignment horizontal="center"/>
    </xf>
    <xf numFmtId="0" fontId="15" fillId="0" borderId="0" xfId="0" applyFont="1"/>
    <xf numFmtId="164" fontId="15" fillId="0" borderId="0" xfId="0" applyNumberFormat="1" applyFont="1"/>
    <xf numFmtId="0" fontId="1" fillId="0" borderId="0" xfId="0" applyFont="1" applyBorder="1"/>
    <xf numFmtId="164" fontId="5" fillId="0" borderId="0" xfId="0" applyNumberFormat="1" applyFont="1"/>
    <xf numFmtId="0" fontId="5" fillId="0" borderId="0" xfId="0" applyFont="1" applyBorder="1"/>
    <xf numFmtId="0" fontId="5" fillId="0" borderId="2" xfId="0" applyFont="1" applyBorder="1"/>
    <xf numFmtId="0" fontId="1" fillId="0" borderId="3" xfId="0" applyFont="1" applyBorder="1"/>
    <xf numFmtId="0" fontId="1" fillId="0" borderId="0" xfId="0" applyFont="1" applyBorder="1" applyAlignment="1">
      <alignment horizontal="justify" wrapText="1"/>
    </xf>
    <xf numFmtId="0" fontId="1" fillId="0" borderId="0" xfId="0" applyFont="1" applyFill="1" applyBorder="1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0" fillId="0" borderId="0" xfId="0" applyFill="1"/>
    <xf numFmtId="0" fontId="2" fillId="0" borderId="0" xfId="0" applyFont="1" applyFill="1"/>
    <xf numFmtId="0" fontId="0" fillId="0" borderId="0" xfId="0" applyAlignment="1">
      <alignment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5" fillId="0" borderId="0" xfId="0" applyFont="1" applyFill="1" applyBorder="1"/>
    <xf numFmtId="0" fontId="5" fillId="0" borderId="2" xfId="0" applyFont="1" applyFill="1" applyBorder="1"/>
    <xf numFmtId="0" fontId="5" fillId="0" borderId="5" xfId="0" applyFont="1" applyFill="1" applyBorder="1"/>
    <xf numFmtId="0" fontId="1" fillId="0" borderId="6" xfId="0" applyFont="1" applyBorder="1"/>
    <xf numFmtId="0" fontId="1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9" xfId="0" applyFont="1" applyFill="1" applyBorder="1"/>
    <xf numFmtId="0" fontId="5" fillId="0" borderId="10" xfId="0" applyFont="1" applyFill="1" applyBorder="1"/>
    <xf numFmtId="0" fontId="1" fillId="0" borderId="10" xfId="0" applyFont="1" applyFill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3" xfId="0" applyFont="1" applyFill="1" applyBorder="1"/>
    <xf numFmtId="0" fontId="1" fillId="0" borderId="5" xfId="0" applyFont="1" applyFill="1" applyBorder="1"/>
    <xf numFmtId="0" fontId="5" fillId="6" borderId="0" xfId="0" applyFont="1" applyFill="1"/>
    <xf numFmtId="0" fontId="3" fillId="0" borderId="0" xfId="0" applyFont="1" applyFill="1"/>
    <xf numFmtId="0" fontId="18" fillId="0" borderId="0" xfId="0" applyFont="1" applyAlignment="1">
      <alignment wrapText="1"/>
    </xf>
    <xf numFmtId="0" fontId="17" fillId="0" borderId="0" xfId="0" applyFont="1" applyFill="1" applyBorder="1" applyAlignment="1">
      <alignment horizontal="left" wrapText="1"/>
    </xf>
    <xf numFmtId="0" fontId="17" fillId="0" borderId="14" xfId="0" applyFont="1" applyFill="1" applyBorder="1" applyAlignment="1">
      <alignment horizontal="left" wrapText="1"/>
    </xf>
    <xf numFmtId="0" fontId="17" fillId="0" borderId="5" xfId="0" applyFont="1" applyFill="1" applyBorder="1" applyAlignment="1">
      <alignment horizontal="left" wrapText="1"/>
    </xf>
    <xf numFmtId="0" fontId="17" fillId="0" borderId="15" xfId="0" applyFont="1" applyFill="1" applyBorder="1" applyAlignment="1">
      <alignment horizontal="left" wrapText="1"/>
    </xf>
    <xf numFmtId="0" fontId="1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/>
    <xf numFmtId="0" fontId="5" fillId="0" borderId="16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Fill="1" applyBorder="1"/>
    <xf numFmtId="0" fontId="1" fillId="0" borderId="1" xfId="0" applyNumberFormat="1" applyFont="1" applyFill="1" applyBorder="1"/>
    <xf numFmtId="2" fontId="1" fillId="0" borderId="1" xfId="0" applyNumberFormat="1" applyFont="1" applyFill="1" applyBorder="1"/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1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10" borderId="4" xfId="0" applyFont="1" applyFill="1" applyBorder="1" applyAlignment="1">
      <alignment wrapText="1"/>
    </xf>
    <xf numFmtId="0" fontId="3" fillId="10" borderId="4" xfId="0" applyFont="1" applyFill="1" applyBorder="1" applyAlignment="1">
      <alignment wrapText="1"/>
    </xf>
    <xf numFmtId="0" fontId="5" fillId="10" borderId="4" xfId="0" applyFont="1" applyFill="1" applyBorder="1" applyAlignment="1">
      <alignment wrapText="1"/>
    </xf>
    <xf numFmtId="0" fontId="4" fillId="10" borderId="4" xfId="0" applyFont="1" applyFill="1" applyBorder="1" applyAlignment="1">
      <alignment wrapText="1"/>
    </xf>
    <xf numFmtId="0" fontId="3" fillId="11" borderId="0" xfId="0" applyFont="1" applyFill="1"/>
    <xf numFmtId="0" fontId="3" fillId="11" borderId="4" xfId="0" applyFont="1" applyFill="1" applyBorder="1" applyAlignment="1">
      <alignment wrapText="1"/>
    </xf>
    <xf numFmtId="0" fontId="5" fillId="11" borderId="4" xfId="0" applyFont="1" applyFill="1" applyBorder="1" applyAlignment="1">
      <alignment wrapText="1"/>
    </xf>
    <xf numFmtId="0" fontId="3" fillId="11" borderId="4" xfId="0" applyFont="1" applyFill="1" applyBorder="1"/>
    <xf numFmtId="0" fontId="1" fillId="11" borderId="4" xfId="0" applyFont="1" applyFill="1" applyBorder="1" applyAlignment="1">
      <alignment wrapText="1"/>
    </xf>
    <xf numFmtId="0" fontId="4" fillId="11" borderId="4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4" fillId="0" borderId="20" xfId="0" applyFont="1" applyFill="1" applyBorder="1" applyAlignment="1">
      <alignment wrapText="1"/>
    </xf>
    <xf numFmtId="0" fontId="1" fillId="12" borderId="4" xfId="0" applyFont="1" applyFill="1" applyBorder="1" applyAlignment="1">
      <alignment wrapText="1"/>
    </xf>
    <xf numFmtId="0" fontId="3" fillId="12" borderId="4" xfId="0" applyFont="1" applyFill="1" applyBorder="1" applyAlignment="1">
      <alignment wrapText="1"/>
    </xf>
    <xf numFmtId="0" fontId="5" fillId="12" borderId="4" xfId="0" applyFont="1" applyFill="1" applyBorder="1" applyAlignment="1">
      <alignment wrapText="1"/>
    </xf>
    <xf numFmtId="0" fontId="3" fillId="13" borderId="4" xfId="0" applyFont="1" applyFill="1" applyBorder="1" applyAlignment="1">
      <alignment wrapText="1"/>
    </xf>
    <xf numFmtId="0" fontId="1" fillId="13" borderId="4" xfId="0" applyFont="1" applyFill="1" applyBorder="1" applyAlignment="1">
      <alignment wrapText="1"/>
    </xf>
    <xf numFmtId="0" fontId="5" fillId="13" borderId="4" xfId="0" applyFont="1" applyFill="1" applyBorder="1" applyAlignment="1">
      <alignment wrapText="1"/>
    </xf>
    <xf numFmtId="0" fontId="3" fillId="14" borderId="4" xfId="0" applyFont="1" applyFill="1" applyBorder="1" applyAlignment="1">
      <alignment wrapText="1"/>
    </xf>
    <xf numFmtId="0" fontId="5" fillId="14" borderId="4" xfId="0" applyFont="1" applyFill="1" applyBorder="1" applyAlignment="1">
      <alignment wrapText="1"/>
    </xf>
    <xf numFmtId="0" fontId="1" fillId="14" borderId="4" xfId="0" applyFont="1" applyFill="1" applyBorder="1" applyAlignment="1">
      <alignment wrapText="1"/>
    </xf>
    <xf numFmtId="0" fontId="3" fillId="15" borderId="4" xfId="0" applyFont="1" applyFill="1" applyBorder="1" applyAlignment="1">
      <alignment wrapText="1"/>
    </xf>
    <xf numFmtId="0" fontId="3" fillId="16" borderId="4" xfId="0" applyFont="1" applyFill="1" applyBorder="1" applyAlignment="1">
      <alignment wrapText="1"/>
    </xf>
    <xf numFmtId="0" fontId="5" fillId="16" borderId="4" xfId="0" applyFont="1" applyFill="1" applyBorder="1" applyAlignment="1">
      <alignment wrapText="1"/>
    </xf>
    <xf numFmtId="0" fontId="3" fillId="16" borderId="4" xfId="0" applyFont="1" applyFill="1" applyBorder="1"/>
    <xf numFmtId="0" fontId="4" fillId="16" borderId="4" xfId="0" applyFont="1" applyFill="1" applyBorder="1"/>
    <xf numFmtId="0" fontId="19" fillId="16" borderId="4" xfId="0" applyFont="1" applyFill="1" applyBorder="1" applyAlignment="1">
      <alignment wrapText="1" shrinkToFit="1"/>
    </xf>
    <xf numFmtId="0" fontId="19" fillId="16" borderId="4" xfId="0" applyFont="1" applyFill="1" applyBorder="1" applyAlignment="1">
      <alignment wrapText="1"/>
    </xf>
    <xf numFmtId="0" fontId="18" fillId="16" borderId="4" xfId="0" applyFont="1" applyFill="1" applyBorder="1" applyAlignment="1">
      <alignment wrapText="1"/>
    </xf>
    <xf numFmtId="0" fontId="20" fillId="0" borderId="0" xfId="0" applyFont="1" applyFill="1" applyAlignment="1">
      <alignment wrapText="1"/>
    </xf>
    <xf numFmtId="0" fontId="3" fillId="17" borderId="4" xfId="0" applyFont="1" applyFill="1" applyBorder="1" applyAlignment="1">
      <alignment wrapText="1"/>
    </xf>
    <xf numFmtId="0" fontId="1" fillId="17" borderId="4" xfId="0" applyFont="1" applyFill="1" applyBorder="1" applyAlignment="1">
      <alignment wrapText="1"/>
    </xf>
    <xf numFmtId="0" fontId="0" fillId="17" borderId="4" xfId="0" applyFill="1" applyBorder="1"/>
    <xf numFmtId="0" fontId="5" fillId="17" borderId="4" xfId="0" applyFont="1" applyFill="1" applyBorder="1" applyAlignment="1">
      <alignment wrapText="1"/>
    </xf>
    <xf numFmtId="0" fontId="1" fillId="15" borderId="4" xfId="0" applyFont="1" applyFill="1" applyBorder="1" applyAlignment="1">
      <alignment wrapText="1"/>
    </xf>
    <xf numFmtId="0" fontId="0" fillId="15" borderId="4" xfId="0" applyFill="1" applyBorder="1"/>
    <xf numFmtId="0" fontId="5" fillId="15" borderId="4" xfId="0" applyFont="1" applyFill="1" applyBorder="1" applyAlignment="1">
      <alignment wrapText="1"/>
    </xf>
    <xf numFmtId="0" fontId="21" fillId="0" borderId="0" xfId="0" applyFont="1"/>
    <xf numFmtId="0" fontId="21" fillId="0" borderId="0" xfId="0" applyFont="1" applyFill="1"/>
    <xf numFmtId="0" fontId="13" fillId="0" borderId="0" xfId="0" applyFont="1"/>
    <xf numFmtId="0" fontId="20" fillId="5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Fill="1" applyBorder="1"/>
    <xf numFmtId="0" fontId="13" fillId="0" borderId="1" xfId="0" applyFont="1" applyFill="1" applyBorder="1"/>
    <xf numFmtId="2" fontId="22" fillId="0" borderId="0" xfId="0" applyNumberFormat="1" applyFont="1"/>
    <xf numFmtId="4" fontId="22" fillId="0" borderId="0" xfId="0" applyNumberFormat="1" applyFont="1" applyFill="1"/>
    <xf numFmtId="0" fontId="1" fillId="18" borderId="1" xfId="0" applyFont="1" applyFill="1" applyBorder="1" applyAlignment="1">
      <alignment horizontal="center" vertical="center"/>
    </xf>
    <xf numFmtId="0" fontId="1" fillId="18" borderId="1" xfId="0" applyFont="1" applyFill="1" applyBorder="1"/>
    <xf numFmtId="0" fontId="5" fillId="18" borderId="1" xfId="0" applyFont="1" applyFill="1" applyBorder="1"/>
    <xf numFmtId="2" fontId="5" fillId="2" borderId="21" xfId="0" applyNumberFormat="1" applyFont="1" applyFill="1" applyBorder="1"/>
    <xf numFmtId="164" fontId="6" fillId="19" borderId="4" xfId="0" applyNumberFormat="1" applyFont="1" applyFill="1" applyBorder="1"/>
    <xf numFmtId="164" fontId="6" fillId="20" borderId="4" xfId="0" applyNumberFormat="1" applyFont="1" applyFill="1" applyBorder="1"/>
    <xf numFmtId="0" fontId="7" fillId="20" borderId="4" xfId="0" applyFont="1" applyFill="1" applyBorder="1"/>
    <xf numFmtId="164" fontId="6" fillId="0" borderId="4" xfId="0" applyNumberFormat="1" applyFont="1" applyFill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7" fillId="0" borderId="10" xfId="0" applyFont="1" applyFill="1" applyBorder="1" applyAlignment="1">
      <alignment horizontal="left" wrapText="1"/>
    </xf>
    <xf numFmtId="0" fontId="17" fillId="0" borderId="16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7" fillId="0" borderId="14" xfId="0" applyFont="1" applyFill="1" applyBorder="1" applyAlignment="1">
      <alignment horizontal="left" wrapText="1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7" fillId="0" borderId="5" xfId="0" applyFont="1" applyFill="1" applyBorder="1" applyAlignment="1">
      <alignment horizontal="left" wrapText="1"/>
    </xf>
    <xf numFmtId="0" fontId="17" fillId="0" borderId="15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center"/>
    </xf>
    <xf numFmtId="0" fontId="5" fillId="16" borderId="4" xfId="0" applyFont="1" applyFill="1" applyBorder="1" applyAlignment="1">
      <alignment horizontal="center" wrapText="1"/>
    </xf>
    <xf numFmtId="0" fontId="5" fillId="10" borderId="24" xfId="0" applyFont="1" applyFill="1" applyBorder="1" applyAlignment="1">
      <alignment horizontal="center" wrapText="1"/>
    </xf>
    <xf numFmtId="0" fontId="5" fillId="10" borderId="25" xfId="0" applyFont="1" applyFill="1" applyBorder="1" applyAlignment="1">
      <alignment horizontal="center" wrapText="1"/>
    </xf>
    <xf numFmtId="0" fontId="5" fillId="10" borderId="26" xfId="0" applyFont="1" applyFill="1" applyBorder="1" applyAlignment="1">
      <alignment horizontal="center" wrapText="1"/>
    </xf>
    <xf numFmtId="0" fontId="5" fillId="11" borderId="4" xfId="0" applyFont="1" applyFill="1" applyBorder="1" applyAlignment="1">
      <alignment horizontal="center" wrapText="1"/>
    </xf>
    <xf numFmtId="0" fontId="5" fillId="12" borderId="4" xfId="0" applyFont="1" applyFill="1" applyBorder="1" applyAlignment="1">
      <alignment horizontal="center" wrapText="1"/>
    </xf>
    <xf numFmtId="0" fontId="5" fillId="13" borderId="4" xfId="0" applyFont="1" applyFill="1" applyBorder="1" applyAlignment="1">
      <alignment horizontal="center" wrapText="1"/>
    </xf>
    <xf numFmtId="0" fontId="4" fillId="14" borderId="24" xfId="0" applyFont="1" applyFill="1" applyBorder="1" applyAlignment="1">
      <alignment horizontal="center" wrapText="1"/>
    </xf>
    <xf numFmtId="0" fontId="4" fillId="14" borderId="25" xfId="0" applyFont="1" applyFill="1" applyBorder="1" applyAlignment="1">
      <alignment horizontal="center" wrapText="1"/>
    </xf>
    <xf numFmtId="0" fontId="4" fillId="14" borderId="26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E6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FE7F5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tabSelected="1" topLeftCell="A24" zoomScaleNormal="80" workbookViewId="0">
      <selection sqref="A1:P55"/>
    </sheetView>
  </sheetViews>
  <sheetFormatPr defaultColWidth="11.5703125" defaultRowHeight="11.25" x14ac:dyDescent="0.2"/>
  <cols>
    <col min="1" max="1" width="6.42578125" style="2" customWidth="1"/>
    <col min="2" max="2" width="8.5703125" style="2" customWidth="1"/>
    <col min="3" max="3" width="10.140625" style="2" customWidth="1"/>
    <col min="4" max="4" width="14.140625" style="2" customWidth="1"/>
    <col min="5" max="5" width="5.140625" style="2" customWidth="1"/>
    <col min="6" max="6" width="10.7109375" style="2" customWidth="1"/>
    <col min="7" max="7" width="6.7109375" style="2" customWidth="1"/>
    <col min="8" max="8" width="10.7109375" style="2" customWidth="1"/>
    <col min="9" max="9" width="7.42578125" style="2" customWidth="1"/>
    <col min="10" max="10" width="10.7109375" style="2" customWidth="1"/>
    <col min="11" max="11" width="6.7109375" style="2" customWidth="1"/>
    <col min="12" max="12" width="10.7109375" style="2" customWidth="1"/>
    <col min="13" max="13" width="6.7109375" style="2" customWidth="1"/>
    <col min="14" max="14" width="10.7109375" style="2" customWidth="1"/>
    <col min="15" max="15" width="6.7109375" style="2" customWidth="1"/>
    <col min="16" max="16" width="10.7109375" style="2" customWidth="1"/>
    <col min="17" max="17" width="6.7109375" style="2" customWidth="1"/>
    <col min="18" max="18" width="10.7109375" style="2" customWidth="1"/>
    <col min="19" max="19" width="6.7109375" style="2" customWidth="1"/>
    <col min="20" max="20" width="12.5703125" style="2" customWidth="1"/>
    <col min="21" max="252" width="9.140625" style="2" customWidth="1"/>
    <col min="253" max="16384" width="11.5703125" style="2"/>
  </cols>
  <sheetData>
    <row r="1" spans="1:19" x14ac:dyDescent="0.2">
      <c r="A1" s="153" t="s">
        <v>90</v>
      </c>
      <c r="B1" s="153"/>
      <c r="C1" s="153"/>
      <c r="G1" s="154" t="s">
        <v>50</v>
      </c>
      <c r="H1" s="154"/>
      <c r="I1" s="154"/>
      <c r="K1" s="7"/>
      <c r="L1" s="6"/>
      <c r="M1" s="8"/>
      <c r="N1" s="8"/>
    </row>
    <row r="3" spans="1:19" s="85" customFormat="1" ht="56.25" x14ac:dyDescent="0.2">
      <c r="A3" s="83"/>
      <c r="B3" s="139" t="s">
        <v>0</v>
      </c>
      <c r="C3" s="145"/>
      <c r="D3" s="84" t="s">
        <v>1</v>
      </c>
      <c r="E3" s="84"/>
      <c r="F3" s="89" t="s">
        <v>110</v>
      </c>
      <c r="G3" s="84" t="s">
        <v>2</v>
      </c>
      <c r="H3" s="89" t="s">
        <v>3</v>
      </c>
      <c r="I3" s="84" t="s">
        <v>4</v>
      </c>
      <c r="J3" s="90" t="s">
        <v>43</v>
      </c>
      <c r="K3" s="84" t="s">
        <v>5</v>
      </c>
      <c r="L3" s="91" t="s">
        <v>114</v>
      </c>
      <c r="M3" s="84" t="s">
        <v>6</v>
      </c>
      <c r="N3" s="89" t="s">
        <v>51</v>
      </c>
      <c r="O3" s="84" t="s">
        <v>8</v>
      </c>
      <c r="P3" s="89" t="s">
        <v>7</v>
      </c>
      <c r="Q3" s="84" t="s">
        <v>92</v>
      </c>
      <c r="R3" s="89" t="s">
        <v>115</v>
      </c>
      <c r="S3" s="84" t="s">
        <v>9</v>
      </c>
    </row>
    <row r="4" spans="1:19" x14ac:dyDescent="0.2">
      <c r="A4" s="9" t="s">
        <v>10</v>
      </c>
      <c r="B4" s="11">
        <f>A!B5</f>
        <v>4</v>
      </c>
      <c r="C4" s="146"/>
      <c r="D4" s="11">
        <f>A!B4</f>
        <v>8</v>
      </c>
      <c r="E4" s="11"/>
      <c r="F4" s="11"/>
      <c r="G4" s="11">
        <f>A!D5</f>
        <v>0</v>
      </c>
      <c r="H4" s="11"/>
      <c r="I4" s="11">
        <f>A!E5</f>
        <v>0</v>
      </c>
      <c r="J4" s="11"/>
      <c r="K4" s="11">
        <f>A!F5</f>
        <v>0</v>
      </c>
      <c r="L4" s="11"/>
      <c r="M4" s="11">
        <f>A!G4</f>
        <v>0</v>
      </c>
      <c r="N4" s="11"/>
      <c r="O4" s="11">
        <f>A!H4</f>
        <v>0</v>
      </c>
      <c r="P4" s="11"/>
      <c r="Q4" s="11">
        <f>A!I5</f>
        <v>0</v>
      </c>
      <c r="R4" s="11"/>
      <c r="S4" s="11">
        <f>A!J4</f>
        <v>0</v>
      </c>
    </row>
    <row r="5" spans="1:19" x14ac:dyDescent="0.2">
      <c r="A5" s="9" t="s">
        <v>11</v>
      </c>
      <c r="B5" s="11">
        <f>A!B11</f>
        <v>2</v>
      </c>
      <c r="C5" s="146"/>
      <c r="D5" s="11">
        <f>A!B10</f>
        <v>8</v>
      </c>
      <c r="E5" s="11"/>
      <c r="F5" s="11"/>
      <c r="G5" s="11">
        <f>A!D10</f>
        <v>0</v>
      </c>
      <c r="H5" s="11"/>
      <c r="I5" s="11">
        <f>A!E10</f>
        <v>0</v>
      </c>
      <c r="J5" s="11"/>
      <c r="K5" s="11">
        <f>A!F10</f>
        <v>0</v>
      </c>
      <c r="L5" s="11"/>
      <c r="M5" s="11">
        <f>A!G10</f>
        <v>0</v>
      </c>
      <c r="N5" s="11"/>
      <c r="O5" s="11">
        <f>A!H10</f>
        <v>0</v>
      </c>
      <c r="P5" s="11"/>
      <c r="Q5" s="11">
        <f>A!I10</f>
        <v>0</v>
      </c>
      <c r="R5" s="11"/>
      <c r="S5" s="11">
        <f>A!J10</f>
        <v>0</v>
      </c>
    </row>
    <row r="6" spans="1:19" x14ac:dyDescent="0.2">
      <c r="A6" s="9" t="s">
        <v>12</v>
      </c>
      <c r="B6" s="11">
        <f>A!B17</f>
        <v>2</v>
      </c>
      <c r="C6" s="146"/>
      <c r="D6" s="11">
        <f>A!B16</f>
        <v>8</v>
      </c>
      <c r="E6" s="11"/>
      <c r="F6" s="11"/>
      <c r="G6" s="11">
        <f>A!D16</f>
        <v>0</v>
      </c>
      <c r="H6" s="11"/>
      <c r="I6" s="11">
        <f>A!E16</f>
        <v>0</v>
      </c>
      <c r="J6" s="11"/>
      <c r="K6" s="11">
        <f>A!F16</f>
        <v>0</v>
      </c>
      <c r="L6" s="11"/>
      <c r="M6" s="11">
        <f>A!G16</f>
        <v>0</v>
      </c>
      <c r="N6" s="11"/>
      <c r="O6" s="11">
        <f>A!H16</f>
        <v>0</v>
      </c>
      <c r="P6" s="11"/>
      <c r="Q6" s="11">
        <f>A!I16</f>
        <v>0</v>
      </c>
      <c r="R6" s="11"/>
      <c r="S6" s="11">
        <f>A!J16</f>
        <v>0</v>
      </c>
    </row>
    <row r="7" spans="1:19" x14ac:dyDescent="0.2">
      <c r="A7" s="9" t="s">
        <v>13</v>
      </c>
      <c r="B7" s="11">
        <f>A!B17</f>
        <v>2</v>
      </c>
      <c r="C7" s="146"/>
      <c r="D7" s="11">
        <f>A!B21</f>
        <v>6</v>
      </c>
      <c r="E7" s="11"/>
      <c r="F7" s="11"/>
      <c r="G7" s="11">
        <f>A!D21</f>
        <v>0</v>
      </c>
      <c r="H7" s="11"/>
      <c r="I7" s="11">
        <f>A!E21</f>
        <v>0</v>
      </c>
      <c r="J7" s="11"/>
      <c r="K7" s="11">
        <f>A!F21</f>
        <v>0</v>
      </c>
      <c r="L7" s="11"/>
      <c r="M7" s="11">
        <f>A!G21</f>
        <v>0</v>
      </c>
      <c r="N7" s="11"/>
      <c r="O7" s="11">
        <f>A!H21</f>
        <v>0</v>
      </c>
      <c r="P7" s="11"/>
      <c r="Q7" s="11">
        <f>A!I21</f>
        <v>0</v>
      </c>
      <c r="R7" s="11"/>
      <c r="S7" s="11">
        <f>A!J21</f>
        <v>0</v>
      </c>
    </row>
    <row r="8" spans="1:19" x14ac:dyDescent="0.2">
      <c r="A8" s="9" t="s">
        <v>52</v>
      </c>
      <c r="B8" s="11">
        <f>A!B28</f>
        <v>2</v>
      </c>
      <c r="C8" s="146"/>
      <c r="D8" s="11">
        <f>A!B27</f>
        <v>6</v>
      </c>
      <c r="E8" s="11"/>
      <c r="F8" s="11"/>
      <c r="G8" s="11">
        <f>A!D27</f>
        <v>0</v>
      </c>
      <c r="H8" s="11"/>
      <c r="I8" s="11">
        <f>A!E27</f>
        <v>0</v>
      </c>
      <c r="J8" s="11"/>
      <c r="K8" s="11">
        <f>A!F27</f>
        <v>0</v>
      </c>
      <c r="L8" s="11"/>
      <c r="M8" s="11">
        <f>A!G27</f>
        <v>0</v>
      </c>
      <c r="N8" s="11"/>
      <c r="O8" s="11">
        <f>A!H27</f>
        <v>0</v>
      </c>
      <c r="P8" s="11"/>
      <c r="Q8" s="11">
        <f>A!I27</f>
        <v>0</v>
      </c>
      <c r="R8" s="11"/>
      <c r="S8" s="11">
        <f>A!J27</f>
        <v>0</v>
      </c>
    </row>
    <row r="9" spans="1:19" x14ac:dyDescent="0.2">
      <c r="A9" s="9" t="s">
        <v>98</v>
      </c>
      <c r="B9" s="11">
        <f>A!B34</f>
        <v>2</v>
      </c>
      <c r="C9" s="146"/>
      <c r="D9" s="11">
        <f>A!B32</f>
        <v>6</v>
      </c>
      <c r="E9" s="11"/>
      <c r="F9" s="11"/>
      <c r="G9" s="11">
        <f>A!D33</f>
        <v>0</v>
      </c>
      <c r="H9" s="11"/>
      <c r="I9" s="11">
        <f>A!E32</f>
        <v>0</v>
      </c>
      <c r="J9" s="11"/>
      <c r="K9" s="11">
        <f>A!F32</f>
        <v>0</v>
      </c>
      <c r="L9" s="11"/>
      <c r="M9" s="11">
        <f>A!G33</f>
        <v>0</v>
      </c>
      <c r="N9" s="11"/>
      <c r="O9" s="11">
        <f>A!H32</f>
        <v>0</v>
      </c>
      <c r="P9" s="11"/>
      <c r="Q9" s="11">
        <f>A!I32</f>
        <v>0</v>
      </c>
      <c r="R9" s="11"/>
      <c r="S9" s="11">
        <f>A!J32</f>
        <v>0</v>
      </c>
    </row>
    <row r="10" spans="1:19" x14ac:dyDescent="0.2">
      <c r="A10" s="10"/>
      <c r="B10" s="86">
        <f>SUM(B4:B9)</f>
        <v>14</v>
      </c>
      <c r="C10" s="147"/>
      <c r="D10" s="11">
        <f>SUM(D4:D9)</f>
        <v>42</v>
      </c>
      <c r="E10" s="86"/>
      <c r="F10" s="11"/>
      <c r="G10" s="86">
        <f>SUM(G4:G9)</f>
        <v>0</v>
      </c>
      <c r="H10" s="11"/>
      <c r="I10" s="86">
        <f>SUM(I4:I9)</f>
        <v>0</v>
      </c>
      <c r="J10" s="86"/>
      <c r="K10" s="86">
        <f>SUM(K4:K9)</f>
        <v>0</v>
      </c>
      <c r="L10" s="11"/>
      <c r="M10" s="86">
        <f>SUM(M4:M9)</f>
        <v>0</v>
      </c>
      <c r="N10" s="11"/>
      <c r="O10" s="86">
        <f>SUM(O4:O9)</f>
        <v>0</v>
      </c>
      <c r="P10" s="11"/>
      <c r="Q10" s="86">
        <f>SUM(Q4:Q9)</f>
        <v>0</v>
      </c>
      <c r="R10" s="11"/>
      <c r="S10" s="86">
        <f>SUM(S4:S9)</f>
        <v>0</v>
      </c>
    </row>
    <row r="11" spans="1:19" x14ac:dyDescent="0.2">
      <c r="A11" s="9" t="s">
        <v>14</v>
      </c>
      <c r="B11" s="11">
        <f>B!B5</f>
        <v>1</v>
      </c>
      <c r="C11" s="146"/>
      <c r="D11" s="11">
        <f>B!B4</f>
        <v>8</v>
      </c>
      <c r="E11" s="11"/>
      <c r="F11" s="11"/>
      <c r="G11" s="11">
        <f>B!D4</f>
        <v>0</v>
      </c>
      <c r="H11" s="11"/>
      <c r="I11" s="11">
        <f>B!E4</f>
        <v>0</v>
      </c>
      <c r="J11" s="11"/>
      <c r="K11" s="11">
        <f>B!F4</f>
        <v>0</v>
      </c>
      <c r="L11" s="11"/>
      <c r="M11" s="11">
        <f>B!G4</f>
        <v>0</v>
      </c>
      <c r="N11" s="11"/>
      <c r="O11" s="11">
        <f>B!H4</f>
        <v>0</v>
      </c>
      <c r="P11" s="11"/>
      <c r="Q11" s="11">
        <f>B!I4</f>
        <v>0</v>
      </c>
      <c r="R11" s="11"/>
      <c r="S11" s="11">
        <f>B!J4</f>
        <v>0</v>
      </c>
    </row>
    <row r="12" spans="1:19" x14ac:dyDescent="0.2">
      <c r="A12" s="9" t="s">
        <v>15</v>
      </c>
      <c r="B12" s="11">
        <f>B!B13</f>
        <v>2</v>
      </c>
      <c r="C12" s="146"/>
      <c r="D12" s="11">
        <f>B!B11</f>
        <v>10</v>
      </c>
      <c r="E12" s="11"/>
      <c r="F12" s="11"/>
      <c r="G12" s="11">
        <f>B!D12</f>
        <v>0</v>
      </c>
      <c r="H12" s="11"/>
      <c r="I12" s="11">
        <f>B!E11</f>
        <v>0</v>
      </c>
      <c r="J12" s="11"/>
      <c r="K12" s="11">
        <f>B!F12</f>
        <v>0</v>
      </c>
      <c r="L12" s="11"/>
      <c r="M12" s="11">
        <f>B!G11</f>
        <v>0</v>
      </c>
      <c r="N12" s="11"/>
      <c r="O12" s="11">
        <f>B!H11</f>
        <v>0</v>
      </c>
      <c r="P12" s="11"/>
      <c r="Q12" s="11">
        <f>B!I11</f>
        <v>0</v>
      </c>
      <c r="R12" s="11"/>
      <c r="S12" s="11">
        <f>B!J11</f>
        <v>0</v>
      </c>
    </row>
    <row r="13" spans="1:19" x14ac:dyDescent="0.2">
      <c r="A13" s="10"/>
      <c r="B13" s="86">
        <f>SUM(B11:B12)</f>
        <v>3</v>
      </c>
      <c r="C13" s="147"/>
      <c r="D13" s="11">
        <f>SUM(D11:D12)</f>
        <v>18</v>
      </c>
      <c r="E13" s="86"/>
      <c r="F13" s="11"/>
      <c r="G13" s="86">
        <f>SUM(G11:G12)</f>
        <v>0</v>
      </c>
      <c r="H13" s="11"/>
      <c r="I13" s="86">
        <f>SUM(I11:I12)</f>
        <v>0</v>
      </c>
      <c r="J13" s="86"/>
      <c r="K13" s="86">
        <f>SUM(K11:K12)</f>
        <v>0</v>
      </c>
      <c r="L13" s="11"/>
      <c r="M13" s="86">
        <f>SUM(M11:M12)</f>
        <v>0</v>
      </c>
      <c r="N13" s="11"/>
      <c r="O13" s="86">
        <f>SUM(O11:O12)</f>
        <v>0</v>
      </c>
      <c r="P13" s="11"/>
      <c r="Q13" s="86">
        <f>SUM(Q11:Q12)</f>
        <v>0</v>
      </c>
      <c r="R13" s="11"/>
      <c r="S13" s="86">
        <f>SUM(S11:S12)</f>
        <v>0</v>
      </c>
    </row>
    <row r="14" spans="1:19" x14ac:dyDescent="0.2">
      <c r="A14" s="9" t="s">
        <v>16</v>
      </c>
      <c r="B14" s="11">
        <f>'C'!B6</f>
        <v>4</v>
      </c>
      <c r="C14" s="146"/>
      <c r="D14" s="11">
        <f>'C'!B3</f>
        <v>10</v>
      </c>
      <c r="E14" s="11"/>
      <c r="F14" s="11"/>
      <c r="G14" s="11">
        <f>'C'!D5</f>
        <v>0</v>
      </c>
      <c r="H14" s="11"/>
      <c r="I14" s="11">
        <f>'C'!E3</f>
        <v>0</v>
      </c>
      <c r="J14" s="11"/>
      <c r="K14" s="11">
        <f>'C'!F4</f>
        <v>0</v>
      </c>
      <c r="L14" s="11"/>
      <c r="M14" s="11">
        <f>'C'!G4</f>
        <v>0</v>
      </c>
      <c r="N14" s="11"/>
      <c r="O14" s="11">
        <f>'C'!H4</f>
        <v>0</v>
      </c>
      <c r="P14" s="11"/>
      <c r="Q14" s="11">
        <f>'C'!I3</f>
        <v>0</v>
      </c>
      <c r="R14" s="11"/>
      <c r="S14" s="11">
        <f>'C'!J3</f>
        <v>0</v>
      </c>
    </row>
    <row r="15" spans="1:19" x14ac:dyDescent="0.2">
      <c r="A15" s="9" t="s">
        <v>17</v>
      </c>
      <c r="B15" s="11">
        <f>'C'!B14</f>
        <v>2</v>
      </c>
      <c r="C15" s="146"/>
      <c r="D15" s="11">
        <f>'C'!B9</f>
        <v>10</v>
      </c>
      <c r="E15" s="11"/>
      <c r="F15" s="11"/>
      <c r="G15" s="11">
        <f>'C'!D12</f>
        <v>0</v>
      </c>
      <c r="H15" s="11"/>
      <c r="I15" s="11">
        <f>'C'!E10</f>
        <v>0</v>
      </c>
      <c r="J15" s="11"/>
      <c r="K15" s="11">
        <f>'C'!F12</f>
        <v>0</v>
      </c>
      <c r="L15" s="11"/>
      <c r="M15" s="11">
        <f>'C'!G12</f>
        <v>0</v>
      </c>
      <c r="N15" s="11"/>
      <c r="O15" s="11">
        <f>'C'!H12</f>
        <v>0</v>
      </c>
      <c r="P15" s="11"/>
      <c r="Q15" s="11">
        <f>'C'!I12</f>
        <v>0</v>
      </c>
      <c r="R15" s="11"/>
      <c r="S15" s="11">
        <f>'C'!J10</f>
        <v>0</v>
      </c>
    </row>
    <row r="16" spans="1:19" x14ac:dyDescent="0.2">
      <c r="A16" s="11" t="s">
        <v>18</v>
      </c>
      <c r="B16" s="11">
        <f>'C'!B20</f>
        <v>2</v>
      </c>
      <c r="C16" s="146"/>
      <c r="D16" s="11">
        <f>'C'!B19</f>
        <v>8</v>
      </c>
      <c r="E16" s="11"/>
      <c r="F16" s="11"/>
      <c r="G16" s="11">
        <f>'C'!D20</f>
        <v>0</v>
      </c>
      <c r="H16" s="11"/>
      <c r="I16" s="11">
        <f>'C'!E20</f>
        <v>0</v>
      </c>
      <c r="J16" s="11"/>
      <c r="K16" s="11">
        <f>'C'!F20</f>
        <v>0</v>
      </c>
      <c r="L16" s="11"/>
      <c r="M16" s="11">
        <f>'C'!G20</f>
        <v>0</v>
      </c>
      <c r="N16" s="11"/>
      <c r="O16" s="11">
        <f>'C'!H20</f>
        <v>0</v>
      </c>
      <c r="P16" s="11"/>
      <c r="Q16" s="11">
        <f>'C'!I20</f>
        <v>0</v>
      </c>
      <c r="R16" s="11"/>
      <c r="S16" s="11">
        <f>'C'!J20</f>
        <v>0</v>
      </c>
    </row>
    <row r="17" spans="1:20" x14ac:dyDescent="0.2">
      <c r="A17" s="11" t="s">
        <v>31</v>
      </c>
      <c r="B17" s="11">
        <f>'C'!B27</f>
        <v>2</v>
      </c>
      <c r="C17" s="146"/>
      <c r="D17" s="11">
        <f>'C'!B26</f>
        <v>8</v>
      </c>
      <c r="E17" s="11"/>
      <c r="F17" s="11"/>
      <c r="G17" s="87">
        <f>'C'!D26</f>
        <v>0</v>
      </c>
      <c r="H17" s="11"/>
      <c r="I17" s="87">
        <f>'C'!E26</f>
        <v>0</v>
      </c>
      <c r="J17" s="11"/>
      <c r="K17" s="87">
        <f>'C'!F26</f>
        <v>0</v>
      </c>
      <c r="L17" s="11"/>
      <c r="M17" s="87">
        <f>'C'!G26</f>
        <v>0</v>
      </c>
      <c r="N17" s="11"/>
      <c r="O17" s="87">
        <f>'C'!H26</f>
        <v>0</v>
      </c>
      <c r="P17" s="11"/>
      <c r="Q17" s="87">
        <f>'C'!I26</f>
        <v>0</v>
      </c>
      <c r="R17" s="11"/>
      <c r="S17" s="87">
        <f>'C'!J26</f>
        <v>0</v>
      </c>
    </row>
    <row r="18" spans="1:20" x14ac:dyDescent="0.2">
      <c r="A18" s="10"/>
      <c r="B18" s="86">
        <f>SUM(B14:B17)</f>
        <v>10</v>
      </c>
      <c r="C18" s="147"/>
      <c r="D18" s="11">
        <f>SUM(D14:D17)</f>
        <v>36</v>
      </c>
      <c r="E18" s="86"/>
      <c r="F18" s="11"/>
      <c r="G18" s="86">
        <f>SUM(G14:G17)</f>
        <v>0</v>
      </c>
      <c r="H18" s="11"/>
      <c r="I18" s="86">
        <f>SUM(I14:I17)</f>
        <v>0</v>
      </c>
      <c r="J18" s="86"/>
      <c r="K18" s="86">
        <f>SUM(K14:K17)</f>
        <v>0</v>
      </c>
      <c r="L18" s="11"/>
      <c r="M18" s="86">
        <f>SUM(M14:M17)</f>
        <v>0</v>
      </c>
      <c r="N18" s="11"/>
      <c r="O18" s="86">
        <f>SUM(O14:O17)</f>
        <v>0</v>
      </c>
      <c r="P18" s="11"/>
      <c r="Q18" s="86">
        <f>SUM(Q14:Q17)</f>
        <v>0</v>
      </c>
      <c r="R18" s="11"/>
      <c r="S18" s="86">
        <f>SUM(S14:S17)</f>
        <v>0</v>
      </c>
    </row>
    <row r="19" spans="1:20" ht="10.5" customHeight="1" x14ac:dyDescent="0.2">
      <c r="A19" s="9" t="s">
        <v>99</v>
      </c>
      <c r="B19" s="11">
        <f>D!B3</f>
        <v>2</v>
      </c>
      <c r="C19" s="146"/>
      <c r="D19" s="11">
        <f>D!B4</f>
        <v>4</v>
      </c>
      <c r="E19" s="11"/>
      <c r="F19" s="11"/>
      <c r="G19" s="11">
        <f>D!D3</f>
        <v>0</v>
      </c>
      <c r="H19" s="11"/>
      <c r="I19" s="11">
        <f>D!E3</f>
        <v>0</v>
      </c>
      <c r="J19" s="11"/>
      <c r="K19" s="11">
        <f>D!F3</f>
        <v>0</v>
      </c>
      <c r="L19" s="11"/>
      <c r="M19" s="11">
        <f>D!G3</f>
        <v>0</v>
      </c>
      <c r="N19" s="11"/>
      <c r="O19" s="11">
        <f>D!H3</f>
        <v>0</v>
      </c>
      <c r="P19" s="11"/>
      <c r="Q19" s="11">
        <f>D!I3</f>
        <v>0</v>
      </c>
      <c r="R19" s="11"/>
      <c r="S19" s="11">
        <f>D!J3</f>
        <v>0</v>
      </c>
    </row>
    <row r="20" spans="1:20" ht="10.5" customHeight="1" x14ac:dyDescent="0.2">
      <c r="A20" s="9"/>
      <c r="B20" s="11"/>
      <c r="C20" s="146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20" x14ac:dyDescent="0.2">
      <c r="A21" s="140" t="s">
        <v>19</v>
      </c>
      <c r="B21" s="141">
        <f>B10</f>
        <v>14</v>
      </c>
      <c r="C21" s="146"/>
      <c r="D21" s="11">
        <f>D10</f>
        <v>42</v>
      </c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</row>
    <row r="22" spans="1:20" x14ac:dyDescent="0.2">
      <c r="A22" s="140" t="s">
        <v>20</v>
      </c>
      <c r="B22" s="141">
        <f>B!B20</f>
        <v>3</v>
      </c>
      <c r="C22" s="146"/>
      <c r="D22" s="11">
        <f>B!B19</f>
        <v>18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</row>
    <row r="23" spans="1:20" x14ac:dyDescent="0.2">
      <c r="A23" s="140" t="s">
        <v>21</v>
      </c>
      <c r="B23" s="141">
        <f>'C'!B33</f>
        <v>10</v>
      </c>
      <c r="C23" s="146"/>
      <c r="D23" s="11">
        <f>'C'!B32</f>
        <v>36</v>
      </c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</row>
    <row r="24" spans="1:20" x14ac:dyDescent="0.2">
      <c r="A24" s="140" t="s">
        <v>105</v>
      </c>
      <c r="B24" s="142">
        <f>B19</f>
        <v>2</v>
      </c>
      <c r="C24" s="146"/>
      <c r="D24" s="11">
        <f>D19</f>
        <v>4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</row>
    <row r="25" spans="1:20" ht="12" thickBot="1" x14ac:dyDescent="0.25">
      <c r="A25" s="10"/>
      <c r="B25" s="12">
        <f>B10+B13+B18+C25</f>
        <v>27</v>
      </c>
      <c r="C25" s="10"/>
      <c r="D25" s="12">
        <f>D21+D22+D23+D24</f>
        <v>100</v>
      </c>
      <c r="E25" s="12"/>
      <c r="F25" s="148">
        <f>G10+G13+G18+G19</f>
        <v>0</v>
      </c>
      <c r="G25" s="148"/>
      <c r="H25" s="148">
        <f>I10+I13+I18+I19</f>
        <v>0</v>
      </c>
      <c r="I25" s="148"/>
      <c r="J25" s="148">
        <f>K10+K13+K18+K19</f>
        <v>0</v>
      </c>
      <c r="K25" s="148"/>
      <c r="L25" s="148">
        <f>M10+M13+M18+M19</f>
        <v>0</v>
      </c>
      <c r="M25" s="148"/>
      <c r="N25" s="148">
        <f>O10+O13+O18+O19</f>
        <v>0</v>
      </c>
      <c r="O25" s="148"/>
      <c r="P25" s="148">
        <f>Q10+Q13+Q18+Q19</f>
        <v>0</v>
      </c>
      <c r="Q25" s="148"/>
      <c r="R25" s="148">
        <f>S10+S13+S18+S19</f>
        <v>0</v>
      </c>
      <c r="S25" s="148"/>
      <c r="T25" s="143">
        <f>SUM(F25:S25)</f>
        <v>0</v>
      </c>
    </row>
    <row r="26" spans="1:20" ht="14.25" customHeight="1" thickBot="1" x14ac:dyDescent="0.3">
      <c r="A26" s="159" t="s">
        <v>119</v>
      </c>
      <c r="B26" s="160"/>
      <c r="C26" s="160"/>
      <c r="D26" s="160"/>
      <c r="E26" s="160"/>
      <c r="F26" s="149" t="e">
        <f>F25*D33</f>
        <v>#DIV/0!</v>
      </c>
      <c r="G26" s="150"/>
      <c r="H26" s="149" t="e">
        <f>H25*D33</f>
        <v>#DIV/0!</v>
      </c>
      <c r="I26" s="150"/>
      <c r="J26" s="149" t="e">
        <f>J25*D33</f>
        <v>#DIV/0!</v>
      </c>
      <c r="K26" s="150"/>
      <c r="L26" s="149" t="e">
        <f>L25*D33</f>
        <v>#DIV/0!</v>
      </c>
      <c r="M26" s="150"/>
      <c r="N26" s="149" t="e">
        <f>N25*D33</f>
        <v>#DIV/0!</v>
      </c>
      <c r="O26" s="150"/>
      <c r="P26" s="149" t="e">
        <f>P25*D33</f>
        <v>#DIV/0!</v>
      </c>
      <c r="Q26" s="151"/>
      <c r="R26" s="149" t="e">
        <f>R25*D33</f>
        <v>#DIV/0!</v>
      </c>
      <c r="S26" s="152"/>
      <c r="T26" s="13"/>
    </row>
    <row r="27" spans="1:20" ht="8.25" customHeight="1" x14ac:dyDescent="0.2">
      <c r="A27" s="14"/>
      <c r="B27" s="14"/>
      <c r="C27" s="14"/>
      <c r="F27" s="15"/>
      <c r="H27" s="16"/>
      <c r="L27" s="16"/>
      <c r="N27" s="16"/>
      <c r="P27" s="15"/>
      <c r="Q27" s="17"/>
      <c r="R27" s="15"/>
      <c r="T27" s="3"/>
    </row>
    <row r="28" spans="1:20" x14ac:dyDescent="0.2">
      <c r="A28" s="18" t="s">
        <v>22</v>
      </c>
      <c r="B28" s="19"/>
      <c r="C28" s="19"/>
      <c r="D28" s="144">
        <f>T25</f>
        <v>0</v>
      </c>
      <c r="E28" s="19"/>
      <c r="F28" s="20"/>
      <c r="G28" s="21"/>
      <c r="H28" s="20"/>
      <c r="I28" s="19"/>
      <c r="J28" s="19"/>
      <c r="K28" s="20"/>
      <c r="L28" s="20"/>
      <c r="M28" s="19"/>
      <c r="N28" s="20"/>
      <c r="O28" s="19"/>
      <c r="P28" s="20"/>
      <c r="Q28" s="19"/>
      <c r="R28" s="20"/>
      <c r="S28" s="19"/>
      <c r="T28" s="22"/>
    </row>
    <row r="29" spans="1:20" s="82" customFormat="1" x14ac:dyDescent="0.2">
      <c r="A29" s="92"/>
      <c r="B29" s="93"/>
      <c r="C29" s="93"/>
      <c r="D29" s="93"/>
      <c r="E29" s="93"/>
      <c r="F29" s="94" t="e">
        <f>SUM(F26)</f>
        <v>#DIV/0!</v>
      </c>
      <c r="G29" s="94"/>
      <c r="H29" s="94" t="e">
        <f>SUM(H26)</f>
        <v>#DIV/0!</v>
      </c>
      <c r="I29" s="94"/>
      <c r="J29" s="94" t="e">
        <f>SUM(J26)</f>
        <v>#DIV/0!</v>
      </c>
      <c r="K29" s="94"/>
      <c r="L29" s="94" t="e">
        <f>SUM(L26)</f>
        <v>#DIV/0!</v>
      </c>
      <c r="M29" s="94"/>
      <c r="N29" s="94" t="e">
        <f>SUM(N26)</f>
        <v>#DIV/0!</v>
      </c>
      <c r="O29" s="94"/>
      <c r="P29" s="94" t="e">
        <f>SUM(P26)</f>
        <v>#DIV/0!</v>
      </c>
      <c r="Q29" s="94"/>
      <c r="R29" s="94" t="e">
        <f>SUM(R26)</f>
        <v>#DIV/0!</v>
      </c>
      <c r="S29" s="94"/>
      <c r="T29" s="95" t="e">
        <f>SUM(F29:S29)</f>
        <v>#DIV/0!</v>
      </c>
    </row>
    <row r="30" spans="1:20" x14ac:dyDescent="0.2">
      <c r="A30" s="18"/>
      <c r="B30" s="18"/>
      <c r="C30" s="18"/>
      <c r="D30" s="18"/>
      <c r="E30" s="18"/>
      <c r="F30" s="23"/>
      <c r="G30" s="24"/>
      <c r="H30" s="23"/>
      <c r="I30" s="18"/>
      <c r="J30" s="18"/>
      <c r="K30" s="18"/>
      <c r="L30" s="25"/>
      <c r="M30" s="18"/>
      <c r="N30" s="25"/>
      <c r="O30" s="18"/>
      <c r="P30" s="26"/>
      <c r="Q30" s="27"/>
      <c r="R30" s="28"/>
      <c r="S30" s="27"/>
      <c r="T30" s="8"/>
    </row>
    <row r="31" spans="1:20" x14ac:dyDescent="0.2">
      <c r="A31" s="66"/>
      <c r="B31" s="18"/>
      <c r="C31" s="18"/>
      <c r="D31" s="18"/>
      <c r="E31" s="18"/>
      <c r="F31" s="23"/>
      <c r="G31" s="24"/>
      <c r="H31" s="23"/>
      <c r="I31" s="18"/>
      <c r="J31" s="18"/>
      <c r="K31" s="18"/>
      <c r="L31" s="25"/>
      <c r="M31" s="18"/>
      <c r="N31" s="25"/>
      <c r="O31" s="18"/>
      <c r="P31" s="25"/>
      <c r="Q31" s="18"/>
      <c r="R31" s="25"/>
      <c r="S31" s="18"/>
    </row>
    <row r="32" spans="1:20" x14ac:dyDescent="0.2">
      <c r="A32" s="29" t="s">
        <v>23</v>
      </c>
      <c r="B32" s="29"/>
      <c r="C32" s="29"/>
      <c r="D32" s="30"/>
      <c r="E32" s="18"/>
      <c r="F32" s="31"/>
      <c r="G32" s="24"/>
      <c r="H32" s="19"/>
      <c r="I32" s="18"/>
      <c r="J32" s="19"/>
      <c r="K32" s="18"/>
      <c r="L32" s="19"/>
      <c r="M32" s="18"/>
      <c r="N32" s="19"/>
      <c r="O32" s="18"/>
      <c r="P32" s="19"/>
      <c r="Q32" s="18"/>
      <c r="R32" s="19"/>
      <c r="S32" s="18"/>
    </row>
    <row r="33" spans="1:18" x14ac:dyDescent="0.2">
      <c r="A33" s="2" t="s">
        <v>24</v>
      </c>
      <c r="D33" s="3" t="e">
        <f>D32/D28</f>
        <v>#DIV/0!</v>
      </c>
    </row>
    <row r="34" spans="1:18" x14ac:dyDescent="0.2">
      <c r="A34" s="2" t="s">
        <v>25</v>
      </c>
      <c r="D34" s="3" t="e">
        <f>F26+H26+K26+L26+N26+P26+R26+#REF!</f>
        <v>#DIV/0!</v>
      </c>
    </row>
    <row r="35" spans="1:18" ht="4.5" customHeight="1" x14ac:dyDescent="0.2"/>
    <row r="36" spans="1:18" x14ac:dyDescent="0.2">
      <c r="A36" s="32" t="s">
        <v>26</v>
      </c>
      <c r="B36" s="32"/>
      <c r="C36" s="32"/>
      <c r="F36" s="13"/>
      <c r="G36" s="13"/>
      <c r="H36" s="13"/>
      <c r="I36" s="33"/>
      <c r="J36" s="33"/>
      <c r="K36" s="33"/>
      <c r="L36" s="13"/>
      <c r="M36" s="13"/>
      <c r="O36" s="34"/>
    </row>
    <row r="37" spans="1:18" ht="6.75" customHeight="1" thickBot="1" x14ac:dyDescent="0.25">
      <c r="A37" s="8"/>
      <c r="B37" s="8"/>
      <c r="C37" s="8"/>
      <c r="F37" s="13"/>
      <c r="G37" s="13"/>
      <c r="H37" s="13"/>
      <c r="I37" s="35"/>
      <c r="J37" s="35"/>
      <c r="K37" s="35"/>
      <c r="L37" s="13"/>
      <c r="M37" s="13"/>
      <c r="O37" s="34"/>
    </row>
    <row r="38" spans="1:18" ht="13.5" customHeight="1" x14ac:dyDescent="0.2">
      <c r="A38" s="56" t="s">
        <v>19</v>
      </c>
      <c r="B38" s="57"/>
      <c r="C38" s="58"/>
      <c r="D38" s="59" t="s">
        <v>79</v>
      </c>
      <c r="E38" s="59"/>
      <c r="F38" s="59"/>
      <c r="G38" s="60"/>
      <c r="H38" s="60"/>
      <c r="I38" s="59" t="s">
        <v>10</v>
      </c>
      <c r="J38" s="59"/>
      <c r="K38" s="59"/>
      <c r="L38" s="155" t="s">
        <v>80</v>
      </c>
      <c r="M38" s="155"/>
      <c r="N38" s="155"/>
      <c r="O38" s="155"/>
      <c r="P38" s="156"/>
      <c r="Q38" s="34"/>
      <c r="R38" s="34"/>
    </row>
    <row r="39" spans="1:18" x14ac:dyDescent="0.2">
      <c r="A39" s="61" t="s">
        <v>28</v>
      </c>
      <c r="B39" s="37"/>
      <c r="C39" s="52"/>
      <c r="D39" s="40"/>
      <c r="E39" s="40"/>
      <c r="F39" s="40"/>
      <c r="G39" s="40"/>
      <c r="H39" s="40"/>
      <c r="I39" s="51" t="s">
        <v>11</v>
      </c>
      <c r="J39" s="51"/>
      <c r="K39" s="51"/>
      <c r="L39" s="157" t="s">
        <v>81</v>
      </c>
      <c r="M39" s="157"/>
      <c r="N39" s="157"/>
      <c r="O39" s="157"/>
      <c r="P39" s="158"/>
      <c r="Q39" s="36"/>
      <c r="R39" s="34"/>
    </row>
    <row r="40" spans="1:18" ht="19.5" customHeight="1" x14ac:dyDescent="0.2">
      <c r="A40" s="61">
        <f>A!B37</f>
        <v>42</v>
      </c>
      <c r="B40" s="37"/>
      <c r="C40" s="52"/>
      <c r="D40" s="40"/>
      <c r="E40" s="40"/>
      <c r="F40" s="40"/>
      <c r="G40" s="40"/>
      <c r="H40" s="40"/>
      <c r="I40" s="51" t="s">
        <v>12</v>
      </c>
      <c r="J40" s="51"/>
      <c r="K40" s="51"/>
      <c r="L40" s="157" t="s">
        <v>82</v>
      </c>
      <c r="M40" s="157"/>
      <c r="N40" s="157"/>
      <c r="O40" s="157"/>
      <c r="P40" s="158"/>
      <c r="Q40" s="36"/>
      <c r="R40" s="34"/>
    </row>
    <row r="41" spans="1:18" ht="27" customHeight="1" x14ac:dyDescent="0.2">
      <c r="A41" s="61"/>
      <c r="B41" s="37"/>
      <c r="C41" s="52"/>
      <c r="D41" s="40"/>
      <c r="E41" s="40"/>
      <c r="F41" s="40"/>
      <c r="G41" s="40"/>
      <c r="H41" s="40"/>
      <c r="I41" s="51" t="s">
        <v>13</v>
      </c>
      <c r="J41" s="51"/>
      <c r="K41" s="51"/>
      <c r="L41" s="157" t="s">
        <v>83</v>
      </c>
      <c r="M41" s="157"/>
      <c r="N41" s="157"/>
      <c r="O41" s="157"/>
      <c r="P41" s="158"/>
      <c r="Q41" s="36"/>
      <c r="R41" s="34"/>
    </row>
    <row r="42" spans="1:18" ht="20.25" customHeight="1" x14ac:dyDescent="0.2">
      <c r="A42" s="61"/>
      <c r="B42" s="37"/>
      <c r="C42" s="52"/>
      <c r="D42" s="40"/>
      <c r="E42" s="40"/>
      <c r="F42" s="40"/>
      <c r="G42" s="40"/>
      <c r="H42" s="40"/>
      <c r="I42" s="51" t="s">
        <v>52</v>
      </c>
      <c r="J42" s="51"/>
      <c r="K42" s="51"/>
      <c r="L42" s="157" t="s">
        <v>29</v>
      </c>
      <c r="M42" s="157"/>
      <c r="N42" s="157"/>
      <c r="O42" s="157"/>
      <c r="P42" s="157"/>
      <c r="Q42" s="36"/>
      <c r="R42" s="34"/>
    </row>
    <row r="43" spans="1:18" ht="15.75" customHeight="1" thickBot="1" x14ac:dyDescent="0.25">
      <c r="A43" s="62"/>
      <c r="B43" s="63"/>
      <c r="C43" s="64"/>
      <c r="D43" s="65"/>
      <c r="E43" s="65"/>
      <c r="F43" s="65"/>
      <c r="G43" s="65"/>
      <c r="H43" s="65"/>
      <c r="I43" s="53" t="s">
        <v>98</v>
      </c>
      <c r="J43" s="53"/>
      <c r="K43" s="53"/>
      <c r="L43" s="161" t="s">
        <v>94</v>
      </c>
      <c r="M43" s="161"/>
      <c r="N43" s="161"/>
      <c r="O43" s="161"/>
      <c r="P43" s="162"/>
      <c r="Q43" s="36"/>
      <c r="R43" s="34"/>
    </row>
    <row r="44" spans="1:18" ht="11.25" customHeight="1" x14ac:dyDescent="0.2">
      <c r="A44" s="56" t="s">
        <v>20</v>
      </c>
      <c r="B44" s="57"/>
      <c r="C44" s="58"/>
      <c r="D44" s="59" t="s">
        <v>84</v>
      </c>
      <c r="E44" s="59"/>
      <c r="F44" s="59"/>
      <c r="G44" s="59"/>
      <c r="H44" s="60"/>
      <c r="I44" s="59" t="s">
        <v>14</v>
      </c>
      <c r="J44" s="59"/>
      <c r="K44" s="59"/>
      <c r="L44" s="155" t="s">
        <v>108</v>
      </c>
      <c r="M44" s="155"/>
      <c r="N44" s="155"/>
      <c r="O44" s="155"/>
      <c r="P44" s="156"/>
      <c r="Q44" s="36"/>
      <c r="R44" s="34"/>
    </row>
    <row r="45" spans="1:18" ht="23.25" customHeight="1" x14ac:dyDescent="0.2">
      <c r="A45" s="61" t="s">
        <v>28</v>
      </c>
      <c r="B45" s="37"/>
      <c r="C45" s="52"/>
      <c r="D45" s="40"/>
      <c r="E45" s="40"/>
      <c r="F45" s="40"/>
      <c r="G45" s="40"/>
      <c r="H45" s="40"/>
      <c r="I45" s="51" t="s">
        <v>15</v>
      </c>
      <c r="J45" s="51"/>
      <c r="K45" s="51"/>
      <c r="L45" s="157" t="s">
        <v>109</v>
      </c>
      <c r="M45" s="157"/>
      <c r="N45" s="157"/>
      <c r="O45" s="157"/>
      <c r="P45" s="158"/>
      <c r="Q45" s="34"/>
      <c r="R45" s="34"/>
    </row>
    <row r="46" spans="1:18" x14ac:dyDescent="0.2">
      <c r="A46" s="61">
        <f>B!B19</f>
        <v>18</v>
      </c>
      <c r="B46" s="37"/>
      <c r="C46" s="52"/>
      <c r="D46" s="40"/>
      <c r="E46" s="40"/>
      <c r="F46" s="40"/>
      <c r="G46" s="40"/>
      <c r="H46" s="40"/>
      <c r="I46" s="51"/>
      <c r="J46" s="51"/>
      <c r="K46" s="51"/>
      <c r="L46" s="157"/>
      <c r="M46" s="157"/>
      <c r="N46" s="157"/>
      <c r="O46" s="157"/>
      <c r="P46" s="158"/>
      <c r="Q46" s="34"/>
      <c r="R46" s="34"/>
    </row>
    <row r="47" spans="1:18" ht="12" thickBot="1" x14ac:dyDescent="0.25">
      <c r="A47" s="62"/>
      <c r="B47" s="63"/>
      <c r="C47" s="64"/>
      <c r="D47" s="65"/>
      <c r="E47" s="65"/>
      <c r="F47" s="65"/>
      <c r="G47" s="65"/>
      <c r="H47" s="65"/>
      <c r="I47" s="53"/>
      <c r="J47" s="53"/>
      <c r="K47" s="53"/>
      <c r="L47" s="161"/>
      <c r="M47" s="161"/>
      <c r="N47" s="161"/>
      <c r="O47" s="161"/>
      <c r="P47" s="162"/>
      <c r="Q47" s="39"/>
      <c r="R47" s="39"/>
    </row>
    <row r="48" spans="1:18" ht="24.75" customHeight="1" x14ac:dyDescent="0.2">
      <c r="A48" s="61" t="s">
        <v>21</v>
      </c>
      <c r="B48" s="37"/>
      <c r="C48" s="52"/>
      <c r="D48" s="51" t="s">
        <v>87</v>
      </c>
      <c r="E48" s="51"/>
      <c r="F48" s="51"/>
      <c r="G48" s="51"/>
      <c r="H48" s="51"/>
      <c r="I48" s="51" t="s">
        <v>16</v>
      </c>
      <c r="J48" s="51"/>
      <c r="K48" s="51"/>
      <c r="L48" s="155" t="s">
        <v>85</v>
      </c>
      <c r="M48" s="155"/>
      <c r="N48" s="155"/>
      <c r="O48" s="155"/>
      <c r="P48" s="156"/>
      <c r="Q48" s="34"/>
      <c r="R48" s="34"/>
    </row>
    <row r="49" spans="1:18" ht="34.5" customHeight="1" x14ac:dyDescent="0.2">
      <c r="A49" s="61" t="s">
        <v>30</v>
      </c>
      <c r="B49" s="37"/>
      <c r="C49" s="52"/>
      <c r="D49" s="40"/>
      <c r="E49" s="40"/>
      <c r="F49" s="40"/>
      <c r="G49" s="40"/>
      <c r="H49" s="40"/>
      <c r="I49" s="51" t="s">
        <v>17</v>
      </c>
      <c r="J49" s="51"/>
      <c r="K49" s="51"/>
      <c r="L49" s="157" t="s">
        <v>86</v>
      </c>
      <c r="M49" s="157"/>
      <c r="N49" s="157"/>
      <c r="O49" s="157"/>
      <c r="P49" s="158"/>
      <c r="Q49" s="34"/>
      <c r="R49" s="34"/>
    </row>
    <row r="50" spans="1:18" ht="33.75" customHeight="1" x14ac:dyDescent="0.2">
      <c r="A50" s="61">
        <f>'C'!B32</f>
        <v>36</v>
      </c>
      <c r="B50" s="37"/>
      <c r="C50" s="52"/>
      <c r="D50" s="40"/>
      <c r="E50" s="40"/>
      <c r="F50" s="40"/>
      <c r="G50" s="40"/>
      <c r="H50" s="40"/>
      <c r="I50" s="51" t="s">
        <v>18</v>
      </c>
      <c r="J50" s="51"/>
      <c r="K50" s="51"/>
      <c r="L50" s="157" t="s">
        <v>88</v>
      </c>
      <c r="M50" s="157"/>
      <c r="N50" s="157"/>
      <c r="O50" s="157"/>
      <c r="P50" s="158"/>
      <c r="Q50" s="34"/>
      <c r="R50" s="34"/>
    </row>
    <row r="51" spans="1:18" ht="37.5" customHeight="1" thickBot="1" x14ac:dyDescent="0.25">
      <c r="A51" s="62"/>
      <c r="B51" s="63"/>
      <c r="C51" s="64"/>
      <c r="D51" s="65"/>
      <c r="E51" s="65"/>
      <c r="F51" s="65"/>
      <c r="G51" s="65"/>
      <c r="H51" s="65"/>
      <c r="I51" s="53" t="s">
        <v>31</v>
      </c>
      <c r="J51" s="53"/>
      <c r="K51" s="53"/>
      <c r="L51" s="161" t="s">
        <v>89</v>
      </c>
      <c r="M51" s="161"/>
      <c r="N51" s="161"/>
      <c r="O51" s="161"/>
      <c r="P51" s="162"/>
      <c r="Q51" s="34"/>
      <c r="R51" s="34"/>
    </row>
    <row r="52" spans="1:18" ht="23.25" customHeight="1" x14ac:dyDescent="0.2">
      <c r="A52" s="79" t="s">
        <v>105</v>
      </c>
      <c r="B52" s="76"/>
      <c r="C52" s="59"/>
      <c r="D52" s="163" t="s">
        <v>106</v>
      </c>
      <c r="E52" s="163"/>
      <c r="F52" s="163"/>
      <c r="G52" s="163"/>
      <c r="H52" s="163"/>
      <c r="I52" s="59" t="s">
        <v>99</v>
      </c>
      <c r="J52" s="59"/>
      <c r="K52" s="59"/>
      <c r="L52" s="155" t="s">
        <v>107</v>
      </c>
      <c r="M52" s="155"/>
      <c r="N52" s="155"/>
      <c r="O52" s="155"/>
      <c r="P52" s="156"/>
      <c r="Q52" s="34"/>
      <c r="R52" s="34"/>
    </row>
    <row r="53" spans="1:18" ht="24" customHeight="1" x14ac:dyDescent="0.2">
      <c r="A53" s="80" t="s">
        <v>30</v>
      </c>
      <c r="B53" s="77"/>
      <c r="C53" s="51"/>
      <c r="D53" s="40"/>
      <c r="E53" s="40"/>
      <c r="F53" s="40"/>
      <c r="G53" s="40"/>
      <c r="H53" s="40"/>
      <c r="I53" s="51"/>
      <c r="J53" s="51"/>
      <c r="K53" s="51"/>
      <c r="L53" s="69"/>
      <c r="M53" s="69"/>
      <c r="N53" s="69"/>
      <c r="O53" s="69"/>
      <c r="P53" s="70"/>
      <c r="Q53" s="34"/>
      <c r="R53" s="34"/>
    </row>
    <row r="54" spans="1:18" ht="27" customHeight="1" thickBot="1" x14ac:dyDescent="0.25">
      <c r="A54" s="81">
        <v>4</v>
      </c>
      <c r="B54" s="78"/>
      <c r="C54" s="53"/>
      <c r="D54" s="65"/>
      <c r="E54" s="65"/>
      <c r="F54" s="65"/>
      <c r="G54" s="65"/>
      <c r="H54" s="65"/>
      <c r="I54" s="53"/>
      <c r="J54" s="53"/>
      <c r="K54" s="53"/>
      <c r="L54" s="71"/>
      <c r="M54" s="71"/>
      <c r="N54" s="71"/>
      <c r="O54" s="71"/>
      <c r="P54" s="72"/>
      <c r="Q54" s="34"/>
      <c r="R54" s="34"/>
    </row>
    <row r="55" spans="1:18" ht="12" thickBot="1" x14ac:dyDescent="0.25">
      <c r="A55" s="54">
        <f>A40+A46+A50+A54</f>
        <v>100</v>
      </c>
      <c r="B55" s="38"/>
      <c r="C55" s="55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</row>
    <row r="56" spans="1:18" ht="12" thickTop="1" x14ac:dyDescent="0.2"/>
    <row r="57" spans="1:18" ht="5.25" customHeight="1" x14ac:dyDescent="0.2">
      <c r="D57" s="3"/>
    </row>
  </sheetData>
  <sheetProtection selectLockedCells="1" selectUnlockedCells="1"/>
  <mergeCells count="19">
    <mergeCell ref="L50:P50"/>
    <mergeCell ref="L51:P51"/>
    <mergeCell ref="D52:H52"/>
    <mergeCell ref="L52:P52"/>
    <mergeCell ref="L45:P45"/>
    <mergeCell ref="L46:P46"/>
    <mergeCell ref="L47:P47"/>
    <mergeCell ref="L48:P48"/>
    <mergeCell ref="L49:P49"/>
    <mergeCell ref="L41:P41"/>
    <mergeCell ref="A26:E26"/>
    <mergeCell ref="L42:P42"/>
    <mergeCell ref="L43:P43"/>
    <mergeCell ref="L44:P44"/>
    <mergeCell ref="A1:C1"/>
    <mergeCell ref="G1:I1"/>
    <mergeCell ref="L38:P38"/>
    <mergeCell ref="L39:P39"/>
    <mergeCell ref="L40:P40"/>
  </mergeCells>
  <pageMargins left="0.16" right="0.08" top="0.27" bottom="0.26" header="0.16" footer="0.18"/>
  <pageSetup paperSize="8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8"/>
  <sheetViews>
    <sheetView topLeftCell="A8" workbookViewId="0">
      <selection activeCell="K15" sqref="K15:S32"/>
    </sheetView>
  </sheetViews>
  <sheetFormatPr defaultColWidth="9.140625" defaultRowHeight="12" x14ac:dyDescent="0.2"/>
  <cols>
    <col min="1" max="1" width="9.140625" style="41"/>
    <col min="2" max="2" width="21.5703125" style="41" customWidth="1"/>
    <col min="3" max="3" width="9.140625" style="5"/>
    <col min="4" max="4" width="14.42578125" style="5" customWidth="1"/>
    <col min="5" max="9" width="9.140625" style="5"/>
    <col min="10" max="10" width="17.42578125" style="5" customWidth="1"/>
    <col min="11" max="11" width="26.7109375" style="4" customWidth="1"/>
    <col min="12" max="16384" width="9.140625" style="4"/>
  </cols>
  <sheetData>
    <row r="1" spans="1:14" ht="39.75" customHeight="1" x14ac:dyDescent="0.2">
      <c r="A1" s="96"/>
      <c r="B1" s="96"/>
      <c r="C1" s="97"/>
      <c r="D1" s="97" t="s">
        <v>112</v>
      </c>
      <c r="E1" s="97" t="s">
        <v>32</v>
      </c>
      <c r="F1" s="97" t="s">
        <v>33</v>
      </c>
      <c r="G1" s="97" t="s">
        <v>34</v>
      </c>
      <c r="H1" s="97" t="s">
        <v>35</v>
      </c>
      <c r="I1" s="97" t="s">
        <v>36</v>
      </c>
      <c r="J1" s="97" t="s">
        <v>113</v>
      </c>
    </row>
    <row r="2" spans="1:14" x14ac:dyDescent="0.2">
      <c r="A2" s="98" t="s">
        <v>38</v>
      </c>
      <c r="B2" s="96"/>
      <c r="C2" s="97"/>
      <c r="D2" s="97"/>
      <c r="E2" s="97"/>
      <c r="F2" s="97"/>
      <c r="G2" s="97"/>
      <c r="H2" s="97"/>
      <c r="I2" s="97"/>
      <c r="J2" s="97"/>
    </row>
    <row r="3" spans="1:14" ht="18.75" customHeight="1" x14ac:dyDescent="0.2">
      <c r="B3" s="98" t="s">
        <v>116</v>
      </c>
      <c r="C3" s="99"/>
      <c r="D3" s="165" t="s">
        <v>55</v>
      </c>
      <c r="E3" s="166"/>
      <c r="F3" s="166"/>
      <c r="G3" s="166"/>
      <c r="H3" s="166"/>
      <c r="I3" s="166"/>
      <c r="J3" s="167"/>
    </row>
    <row r="4" spans="1:14" ht="33.75" x14ac:dyDescent="0.2">
      <c r="A4" s="96" t="s">
        <v>111</v>
      </c>
      <c r="B4" s="96">
        <v>8</v>
      </c>
      <c r="C4" s="97"/>
      <c r="D4" s="97"/>
      <c r="E4" s="97"/>
      <c r="F4" s="97"/>
      <c r="G4" s="97"/>
      <c r="H4" s="97"/>
      <c r="I4" s="97"/>
      <c r="J4" s="97"/>
    </row>
    <row r="5" spans="1:14" x14ac:dyDescent="0.2">
      <c r="A5" s="96" t="s">
        <v>100</v>
      </c>
      <c r="B5" s="96">
        <v>4</v>
      </c>
      <c r="C5" s="97"/>
      <c r="D5" s="97"/>
      <c r="E5" s="97"/>
      <c r="F5" s="97"/>
      <c r="G5" s="97"/>
      <c r="H5" s="97"/>
      <c r="I5" s="97"/>
      <c r="J5" s="97"/>
    </row>
    <row r="6" spans="1:14" x14ac:dyDescent="0.2">
      <c r="A6" s="98"/>
      <c r="B6" s="98"/>
      <c r="C6" s="99"/>
      <c r="D6" s="99"/>
      <c r="E6" s="99"/>
      <c r="F6" s="99"/>
      <c r="G6" s="99"/>
      <c r="H6" s="99"/>
      <c r="I6" s="99"/>
      <c r="J6" s="99"/>
    </row>
    <row r="8" spans="1:14" x14ac:dyDescent="0.2">
      <c r="A8" s="102" t="s">
        <v>40</v>
      </c>
      <c r="B8" s="103"/>
      <c r="C8" s="101"/>
      <c r="D8" s="101" t="s">
        <v>112</v>
      </c>
      <c r="E8" s="101" t="s">
        <v>32</v>
      </c>
      <c r="F8" s="101" t="s">
        <v>33</v>
      </c>
      <c r="G8" s="101" t="s">
        <v>34</v>
      </c>
      <c r="H8" s="101" t="s">
        <v>35</v>
      </c>
      <c r="I8" s="101" t="s">
        <v>36</v>
      </c>
      <c r="J8" s="101" t="s">
        <v>37</v>
      </c>
    </row>
    <row r="9" spans="1:14" ht="22.5" customHeight="1" x14ac:dyDescent="0.2">
      <c r="A9" s="4"/>
      <c r="B9" s="102" t="s">
        <v>116</v>
      </c>
      <c r="C9" s="101"/>
      <c r="D9" s="168" t="s">
        <v>53</v>
      </c>
      <c r="E9" s="168"/>
      <c r="F9" s="168"/>
      <c r="G9" s="168"/>
      <c r="H9" s="168"/>
      <c r="I9" s="168"/>
      <c r="J9" s="168"/>
      <c r="K9" s="67"/>
      <c r="L9" s="67"/>
      <c r="M9" s="67"/>
      <c r="N9" s="67"/>
    </row>
    <row r="10" spans="1:14" x14ac:dyDescent="0.2">
      <c r="A10" s="102" t="s">
        <v>27</v>
      </c>
      <c r="B10" s="104">
        <v>8</v>
      </c>
      <c r="C10" s="101"/>
      <c r="D10" s="101"/>
      <c r="E10" s="101"/>
      <c r="F10" s="101"/>
      <c r="G10" s="101"/>
      <c r="H10" s="101"/>
      <c r="I10" s="101"/>
      <c r="J10" s="101"/>
    </row>
    <row r="11" spans="1:14" x14ac:dyDescent="0.2">
      <c r="A11" s="102" t="s">
        <v>39</v>
      </c>
      <c r="B11" s="104">
        <v>2</v>
      </c>
      <c r="C11" s="101"/>
      <c r="D11" s="101"/>
      <c r="E11" s="101"/>
      <c r="F11" s="101"/>
      <c r="G11" s="101"/>
      <c r="H11" s="101"/>
      <c r="I11" s="101"/>
      <c r="J11" s="101"/>
    </row>
    <row r="12" spans="1:14" x14ac:dyDescent="0.2">
      <c r="A12" s="102"/>
      <c r="B12" s="102"/>
      <c r="C12" s="105"/>
      <c r="D12" s="105"/>
      <c r="E12" s="105"/>
      <c r="F12" s="105"/>
      <c r="G12" s="105"/>
      <c r="H12" s="105"/>
      <c r="I12" s="105"/>
      <c r="J12" s="105"/>
    </row>
    <row r="13" spans="1:14" x14ac:dyDescent="0.2">
      <c r="A13" s="106"/>
      <c r="B13" s="106"/>
      <c r="C13" s="107"/>
      <c r="D13" s="109"/>
      <c r="E13" s="107"/>
      <c r="F13" s="107"/>
      <c r="G13" s="107"/>
      <c r="H13" s="107"/>
      <c r="I13" s="107"/>
      <c r="J13" s="107"/>
    </row>
    <row r="14" spans="1:14" ht="19.5" customHeight="1" x14ac:dyDescent="0.2">
      <c r="A14" s="112" t="s">
        <v>41</v>
      </c>
      <c r="B14" s="110"/>
      <c r="C14" s="111"/>
      <c r="D14" s="111" t="s">
        <v>112</v>
      </c>
      <c r="E14" s="111" t="s">
        <v>32</v>
      </c>
      <c r="F14" s="111" t="s">
        <v>33</v>
      </c>
      <c r="G14" s="111" t="s">
        <v>34</v>
      </c>
      <c r="H14" s="111" t="s">
        <v>35</v>
      </c>
      <c r="I14" s="111" t="s">
        <v>36</v>
      </c>
      <c r="J14" s="111" t="s">
        <v>37</v>
      </c>
    </row>
    <row r="15" spans="1:14" ht="22.5" customHeight="1" x14ac:dyDescent="0.2">
      <c r="A15" s="4"/>
      <c r="B15" s="112" t="s">
        <v>116</v>
      </c>
      <c r="C15" s="111"/>
      <c r="D15" s="169" t="s">
        <v>54</v>
      </c>
      <c r="E15" s="169"/>
      <c r="F15" s="169"/>
      <c r="G15" s="169"/>
      <c r="H15" s="169"/>
      <c r="I15" s="169"/>
      <c r="J15" s="169"/>
    </row>
    <row r="16" spans="1:14" x14ac:dyDescent="0.2">
      <c r="A16" s="112" t="s">
        <v>27</v>
      </c>
      <c r="B16" s="110">
        <v>8</v>
      </c>
      <c r="C16" s="111"/>
      <c r="D16" s="111"/>
      <c r="E16" s="111"/>
      <c r="F16" s="111"/>
      <c r="G16" s="111"/>
      <c r="H16" s="111"/>
      <c r="I16" s="111"/>
      <c r="J16" s="111"/>
    </row>
    <row r="17" spans="1:10" x14ac:dyDescent="0.2">
      <c r="A17" s="112" t="s">
        <v>39</v>
      </c>
      <c r="B17" s="110">
        <v>2</v>
      </c>
      <c r="C17" s="111"/>
      <c r="D17" s="111"/>
      <c r="E17" s="111"/>
      <c r="F17" s="111"/>
      <c r="G17" s="111"/>
      <c r="H17" s="111"/>
      <c r="I17" s="111"/>
      <c r="J17" s="111"/>
    </row>
    <row r="18" spans="1:10" ht="9" customHeight="1" x14ac:dyDescent="0.2">
      <c r="D18" s="43"/>
      <c r="E18" s="43"/>
      <c r="F18" s="43"/>
      <c r="G18" s="43"/>
      <c r="H18" s="43"/>
      <c r="I18" s="43"/>
      <c r="J18" s="43"/>
    </row>
    <row r="19" spans="1:10" ht="17.25" customHeight="1" x14ac:dyDescent="0.2">
      <c r="A19" s="115" t="s">
        <v>42</v>
      </c>
      <c r="B19" s="114"/>
      <c r="C19" s="113"/>
      <c r="D19" s="113" t="s">
        <v>112</v>
      </c>
      <c r="E19" s="113" t="s">
        <v>32</v>
      </c>
      <c r="F19" s="113" t="s">
        <v>33</v>
      </c>
      <c r="G19" s="113" t="s">
        <v>34</v>
      </c>
      <c r="H19" s="113" t="s">
        <v>35</v>
      </c>
      <c r="I19" s="113" t="s">
        <v>36</v>
      </c>
      <c r="J19" s="113" t="s">
        <v>37</v>
      </c>
    </row>
    <row r="20" spans="1:10" x14ac:dyDescent="0.2">
      <c r="A20" s="108"/>
      <c r="B20" s="115" t="s">
        <v>116</v>
      </c>
      <c r="C20" s="113"/>
      <c r="D20" s="170" t="s">
        <v>56</v>
      </c>
      <c r="E20" s="170"/>
      <c r="F20" s="170"/>
      <c r="G20" s="170"/>
      <c r="H20" s="170"/>
      <c r="I20" s="170"/>
      <c r="J20" s="170"/>
    </row>
    <row r="21" spans="1:10" x14ac:dyDescent="0.2">
      <c r="A21" s="115" t="s">
        <v>27</v>
      </c>
      <c r="B21" s="114">
        <v>6</v>
      </c>
      <c r="C21" s="113"/>
      <c r="D21" s="113"/>
      <c r="E21" s="113"/>
      <c r="F21" s="113"/>
      <c r="G21" s="113"/>
      <c r="H21" s="113"/>
      <c r="I21" s="113"/>
      <c r="J21" s="113"/>
    </row>
    <row r="22" spans="1:10" x14ac:dyDescent="0.2">
      <c r="A22" s="115" t="s">
        <v>39</v>
      </c>
      <c r="B22" s="114">
        <v>2</v>
      </c>
      <c r="C22" s="113"/>
      <c r="D22" s="113"/>
      <c r="E22" s="113"/>
      <c r="F22" s="113"/>
      <c r="G22" s="113"/>
      <c r="H22" s="113"/>
      <c r="I22" s="113"/>
      <c r="J22" s="113"/>
    </row>
    <row r="23" spans="1:10" x14ac:dyDescent="0.2">
      <c r="A23" s="48"/>
      <c r="B23" s="48"/>
      <c r="C23" s="43"/>
      <c r="D23" s="44"/>
      <c r="E23" s="44"/>
      <c r="F23" s="44"/>
      <c r="G23" s="44"/>
      <c r="H23" s="44"/>
      <c r="I23" s="44"/>
      <c r="J23" s="44"/>
    </row>
    <row r="24" spans="1:10" ht="15" customHeight="1" x14ac:dyDescent="0.2"/>
    <row r="25" spans="1:10" ht="22.5" x14ac:dyDescent="0.2">
      <c r="A25" s="117" t="s">
        <v>57</v>
      </c>
      <c r="B25" s="118" t="s">
        <v>58</v>
      </c>
      <c r="C25" s="116"/>
      <c r="D25" s="116" t="s">
        <v>112</v>
      </c>
      <c r="E25" s="116" t="s">
        <v>32</v>
      </c>
      <c r="F25" s="116" t="s">
        <v>33</v>
      </c>
      <c r="G25" s="116" t="s">
        <v>34</v>
      </c>
      <c r="H25" s="116" t="s">
        <v>35</v>
      </c>
      <c r="I25" s="116" t="s">
        <v>36</v>
      </c>
      <c r="J25" s="116" t="s">
        <v>37</v>
      </c>
    </row>
    <row r="26" spans="1:10" x14ac:dyDescent="0.2">
      <c r="A26" s="117"/>
      <c r="B26" s="117" t="s">
        <v>116</v>
      </c>
      <c r="C26" s="116"/>
      <c r="D26" s="171" t="s">
        <v>118</v>
      </c>
      <c r="E26" s="172"/>
      <c r="F26" s="172"/>
      <c r="G26" s="172"/>
      <c r="H26" s="172"/>
      <c r="I26" s="172"/>
      <c r="J26" s="173"/>
    </row>
    <row r="27" spans="1:10" x14ac:dyDescent="0.2">
      <c r="A27" s="117" t="s">
        <v>27</v>
      </c>
      <c r="B27" s="118">
        <v>6</v>
      </c>
      <c r="C27" s="116"/>
      <c r="D27" s="116"/>
      <c r="E27" s="116"/>
      <c r="F27" s="116"/>
      <c r="G27" s="116"/>
      <c r="H27" s="116"/>
      <c r="I27" s="116"/>
      <c r="J27" s="116"/>
    </row>
    <row r="28" spans="1:10" x14ac:dyDescent="0.2">
      <c r="A28" s="117" t="s">
        <v>39</v>
      </c>
      <c r="B28" s="118">
        <v>2</v>
      </c>
      <c r="C28" s="116"/>
      <c r="D28" s="116"/>
      <c r="E28" s="116"/>
      <c r="F28" s="116"/>
      <c r="G28" s="116"/>
      <c r="H28" s="116"/>
      <c r="I28" s="116"/>
      <c r="J28" s="116"/>
    </row>
    <row r="29" spans="1:10" x14ac:dyDescent="0.2">
      <c r="D29" s="43"/>
      <c r="E29" s="43"/>
      <c r="F29" s="43"/>
      <c r="G29" s="43"/>
      <c r="H29" s="43"/>
      <c r="I29" s="43"/>
      <c r="J29" s="43"/>
    </row>
    <row r="30" spans="1:10" x14ac:dyDescent="0.2">
      <c r="A30" s="121" t="s">
        <v>93</v>
      </c>
      <c r="B30" s="122"/>
      <c r="C30" s="120"/>
      <c r="D30" s="120" t="s">
        <v>112</v>
      </c>
      <c r="E30" s="120" t="s">
        <v>32</v>
      </c>
      <c r="F30" s="120" t="s">
        <v>33</v>
      </c>
      <c r="G30" s="120" t="s">
        <v>34</v>
      </c>
      <c r="H30" s="120" t="s">
        <v>35</v>
      </c>
      <c r="I30" s="120" t="s">
        <v>36</v>
      </c>
      <c r="J30" s="120" t="s">
        <v>37</v>
      </c>
    </row>
    <row r="31" spans="1:10" ht="22.5" customHeight="1" x14ac:dyDescent="0.2">
      <c r="A31" s="121"/>
      <c r="B31" s="123" t="s">
        <v>116</v>
      </c>
      <c r="C31" s="120"/>
      <c r="D31" s="164" t="s">
        <v>94</v>
      </c>
      <c r="E31" s="164"/>
      <c r="F31" s="164"/>
      <c r="G31" s="164"/>
      <c r="H31" s="164"/>
      <c r="I31" s="164"/>
      <c r="J31" s="164"/>
    </row>
    <row r="32" spans="1:10" ht="78.75" x14ac:dyDescent="0.2">
      <c r="A32" s="124" t="s">
        <v>97</v>
      </c>
      <c r="B32" s="120">
        <v>6</v>
      </c>
      <c r="C32" s="120"/>
      <c r="D32" s="120"/>
      <c r="E32" s="120"/>
      <c r="F32" s="120"/>
      <c r="G32" s="120"/>
      <c r="H32" s="120"/>
      <c r="I32" s="120"/>
      <c r="J32" s="120"/>
    </row>
    <row r="33" spans="1:10" ht="15" x14ac:dyDescent="0.25">
      <c r="A33" s="125" t="s">
        <v>96</v>
      </c>
      <c r="B33" s="126">
        <v>4</v>
      </c>
      <c r="C33" s="120"/>
      <c r="D33" s="120"/>
      <c r="E33" s="120"/>
      <c r="F33" s="120"/>
      <c r="G33" s="120"/>
      <c r="H33" s="120"/>
      <c r="I33" s="120"/>
      <c r="J33" s="120"/>
    </row>
    <row r="34" spans="1:10" ht="23.25" x14ac:dyDescent="0.25">
      <c r="A34" s="125" t="s">
        <v>95</v>
      </c>
      <c r="B34" s="126">
        <v>2</v>
      </c>
      <c r="C34" s="120"/>
      <c r="D34" s="120"/>
      <c r="E34" s="120"/>
      <c r="F34" s="120"/>
      <c r="G34" s="120"/>
      <c r="H34" s="120"/>
      <c r="I34" s="120"/>
      <c r="J34" s="120"/>
    </row>
    <row r="35" spans="1:10" ht="15" x14ac:dyDescent="0.25">
      <c r="B35" s="68"/>
      <c r="D35" s="127">
        <f>D33+D27+D21+D16+D10+D4+D5</f>
        <v>0</v>
      </c>
      <c r="E35" s="127">
        <f>E32+E27+E21+E16+E10+E4+E5</f>
        <v>0</v>
      </c>
      <c r="F35" s="127">
        <f>F32+F27+F21+F16+F10+F5</f>
        <v>0</v>
      </c>
      <c r="G35" s="127">
        <f>G32+G27+G21+G16+G10+G4+G33</f>
        <v>0</v>
      </c>
      <c r="H35" s="127">
        <f>H32+H27+H21+H16+H10+H4</f>
        <v>0</v>
      </c>
      <c r="I35" s="127">
        <f>I33+I27+I21+I16+I10+I5+I32</f>
        <v>0</v>
      </c>
      <c r="J35" s="127">
        <f>J32+J27+J21+J16+J10+J4</f>
        <v>0</v>
      </c>
    </row>
    <row r="36" spans="1:10" s="67" customFormat="1" hidden="1" x14ac:dyDescent="0.2">
      <c r="A36" s="49"/>
      <c r="B36" s="48"/>
      <c r="C36" s="43"/>
      <c r="D36" s="43"/>
      <c r="E36" s="43"/>
      <c r="F36" s="43"/>
      <c r="G36" s="43"/>
      <c r="H36" s="43"/>
      <c r="I36" s="43"/>
      <c r="J36" s="43"/>
    </row>
    <row r="37" spans="1:10" s="67" customFormat="1" x14ac:dyDescent="0.2">
      <c r="A37" s="42" t="s">
        <v>27</v>
      </c>
      <c r="B37" s="42">
        <f>B4+B10+B16+B21+B27+B32</f>
        <v>42</v>
      </c>
      <c r="C37" s="43"/>
      <c r="D37" s="43"/>
      <c r="E37" s="43"/>
      <c r="F37" s="43"/>
      <c r="G37" s="43"/>
      <c r="H37" s="43"/>
      <c r="I37" s="43"/>
      <c r="J37" s="43"/>
    </row>
    <row r="38" spans="1:10" x14ac:dyDescent="0.2">
      <c r="A38" s="42" t="s">
        <v>39</v>
      </c>
      <c r="B38" s="42">
        <f>B5+B11+B17+B22+B28+B34</f>
        <v>14</v>
      </c>
      <c r="D38" s="43"/>
      <c r="E38" s="43"/>
      <c r="F38" s="43"/>
      <c r="G38" s="43"/>
      <c r="H38" s="43"/>
      <c r="I38" s="43"/>
      <c r="J38" s="43"/>
    </row>
  </sheetData>
  <sheetProtection selectLockedCells="1" selectUnlockedCells="1"/>
  <mergeCells count="6">
    <mergeCell ref="D31:J31"/>
    <mergeCell ref="D3:J3"/>
    <mergeCell ref="D9:J9"/>
    <mergeCell ref="D15:J15"/>
    <mergeCell ref="D20:J20"/>
    <mergeCell ref="D26:J26"/>
  </mergeCells>
  <phoneticPr fontId="1" type="noConversion"/>
  <pageMargins left="0.34" right="0.37" top="0.23" bottom="0.17" header="0.17" footer="0.2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27"/>
  <sheetViews>
    <sheetView workbookViewId="0">
      <selection activeCell="D12" sqref="D12:F12"/>
    </sheetView>
  </sheetViews>
  <sheetFormatPr defaultRowHeight="12.75" x14ac:dyDescent="0.2"/>
  <cols>
    <col min="1" max="1" width="22.5703125" style="41" customWidth="1"/>
    <col min="2" max="2" width="15.42578125" style="41" customWidth="1"/>
    <col min="3" max="3" width="3" customWidth="1"/>
    <col min="4" max="4" width="15.140625" customWidth="1"/>
    <col min="5" max="5" width="9.140625" style="45" customWidth="1"/>
    <col min="7" max="7" width="9.42578125" customWidth="1"/>
  </cols>
  <sheetData>
    <row r="2" spans="1:14" x14ac:dyDescent="0.2">
      <c r="A2" s="129"/>
      <c r="B2" s="129"/>
      <c r="C2" s="130"/>
      <c r="D2" s="128" t="s">
        <v>112</v>
      </c>
      <c r="E2" s="128" t="s">
        <v>32</v>
      </c>
      <c r="F2" s="128" t="s">
        <v>33</v>
      </c>
      <c r="G2" s="128" t="s">
        <v>34</v>
      </c>
      <c r="H2" s="128" t="s">
        <v>35</v>
      </c>
      <c r="I2" s="128" t="s">
        <v>36</v>
      </c>
      <c r="J2" s="128" t="s">
        <v>37</v>
      </c>
    </row>
    <row r="3" spans="1:14" x14ac:dyDescent="0.2">
      <c r="A3" s="131" t="s">
        <v>44</v>
      </c>
      <c r="B3" s="129" t="s">
        <v>59</v>
      </c>
      <c r="C3" s="130"/>
      <c r="D3" s="130"/>
      <c r="E3" s="130"/>
      <c r="F3" s="130"/>
      <c r="G3" s="130"/>
      <c r="H3" s="130"/>
      <c r="I3" s="130"/>
      <c r="J3" s="130"/>
    </row>
    <row r="4" spans="1:14" x14ac:dyDescent="0.2">
      <c r="A4" s="131" t="s">
        <v>27</v>
      </c>
      <c r="B4" s="129">
        <v>8</v>
      </c>
      <c r="C4" s="130"/>
      <c r="D4" s="128"/>
      <c r="E4" s="128"/>
      <c r="F4" s="128"/>
      <c r="G4" s="128"/>
      <c r="H4" s="128"/>
      <c r="I4" s="128"/>
      <c r="J4" s="128"/>
      <c r="K4" s="100" t="s">
        <v>117</v>
      </c>
      <c r="L4" s="100"/>
      <c r="M4" s="100"/>
      <c r="N4" s="100"/>
    </row>
    <row r="5" spans="1:14" x14ac:dyDescent="0.2">
      <c r="A5" s="131" t="s">
        <v>39</v>
      </c>
      <c r="B5" s="129">
        <v>1</v>
      </c>
      <c r="C5" s="130"/>
      <c r="D5" s="130"/>
      <c r="E5" s="130"/>
      <c r="F5" s="130"/>
      <c r="G5" s="130"/>
      <c r="H5" s="130"/>
      <c r="I5" s="130"/>
      <c r="J5" s="130"/>
    </row>
    <row r="6" spans="1:14" x14ac:dyDescent="0.2">
      <c r="A6" s="129" t="s">
        <v>91</v>
      </c>
      <c r="B6" s="129"/>
      <c r="C6" s="130"/>
      <c r="D6" s="130"/>
      <c r="E6" s="130"/>
      <c r="F6" s="130"/>
      <c r="G6" s="130"/>
      <c r="H6" s="130"/>
      <c r="I6" s="130"/>
      <c r="J6" s="130"/>
    </row>
    <row r="9" spans="1:14" x14ac:dyDescent="0.2">
      <c r="A9" s="132"/>
      <c r="B9" s="132"/>
      <c r="C9" s="133"/>
      <c r="D9" s="119" t="s">
        <v>112</v>
      </c>
      <c r="E9" s="119" t="s">
        <v>32</v>
      </c>
      <c r="F9" s="119" t="s">
        <v>33</v>
      </c>
      <c r="G9" s="119" t="s">
        <v>34</v>
      </c>
      <c r="H9" s="119" t="s">
        <v>35</v>
      </c>
      <c r="I9" s="119" t="s">
        <v>36</v>
      </c>
      <c r="J9" s="119" t="s">
        <v>37</v>
      </c>
    </row>
    <row r="10" spans="1:14" ht="22.5" x14ac:dyDescent="0.2">
      <c r="A10" s="134" t="s">
        <v>45</v>
      </c>
      <c r="B10" s="132" t="s">
        <v>60</v>
      </c>
      <c r="C10" s="133"/>
      <c r="D10" s="133"/>
      <c r="E10" s="133"/>
      <c r="F10" s="133"/>
      <c r="G10" s="133"/>
      <c r="H10" s="133"/>
      <c r="I10" s="133"/>
      <c r="J10" s="133"/>
    </row>
    <row r="11" spans="1:14" ht="22.5" x14ac:dyDescent="0.2">
      <c r="A11" s="132" t="s">
        <v>61</v>
      </c>
      <c r="B11" s="132">
        <v>10</v>
      </c>
      <c r="C11" s="133"/>
      <c r="D11" s="119"/>
      <c r="E11" s="119"/>
      <c r="F11" s="119"/>
      <c r="G11" s="119"/>
      <c r="H11" s="119"/>
      <c r="I11" s="119"/>
      <c r="J11" s="119"/>
    </row>
    <row r="12" spans="1:14" ht="22.5" x14ac:dyDescent="0.2">
      <c r="A12" s="132" t="s">
        <v>62</v>
      </c>
      <c r="B12" s="132">
        <v>6</v>
      </c>
      <c r="C12" s="133"/>
      <c r="D12" s="133"/>
      <c r="E12" s="133"/>
      <c r="F12" s="133"/>
      <c r="G12" s="133"/>
      <c r="H12" s="133"/>
      <c r="I12" s="133"/>
      <c r="J12" s="133"/>
    </row>
    <row r="13" spans="1:14" x14ac:dyDescent="0.2">
      <c r="A13" s="132" t="s">
        <v>63</v>
      </c>
      <c r="B13" s="132">
        <v>2</v>
      </c>
      <c r="C13" s="133"/>
      <c r="D13" s="133"/>
      <c r="E13" s="133"/>
      <c r="F13" s="133"/>
      <c r="G13" s="133"/>
      <c r="H13" s="133"/>
      <c r="I13" s="133"/>
      <c r="J13" s="133"/>
    </row>
    <row r="14" spans="1:14" x14ac:dyDescent="0.2">
      <c r="D14" s="135">
        <f>D4+D11+D12</f>
        <v>0</v>
      </c>
      <c r="E14" s="136">
        <f>E4+E11</f>
        <v>0</v>
      </c>
      <c r="F14" s="135">
        <f>F11+F4+F12</f>
        <v>0</v>
      </c>
      <c r="G14" s="135">
        <f>G4+G11</f>
        <v>0</v>
      </c>
      <c r="H14" s="135">
        <f>H4+H11</f>
        <v>0</v>
      </c>
      <c r="I14" s="135">
        <f>I12+I4+I11</f>
        <v>0</v>
      </c>
      <c r="J14" s="135">
        <f>J11+J4</f>
        <v>0</v>
      </c>
    </row>
    <row r="17" spans="1:10" x14ac:dyDescent="0.2">
      <c r="A17" s="42"/>
    </row>
    <row r="18" spans="1:10" x14ac:dyDescent="0.2">
      <c r="A18" s="42"/>
    </row>
    <row r="19" spans="1:10" x14ac:dyDescent="0.2">
      <c r="A19" s="42" t="s">
        <v>27</v>
      </c>
      <c r="B19" s="41">
        <f>B4+B11</f>
        <v>18</v>
      </c>
    </row>
    <row r="20" spans="1:10" x14ac:dyDescent="0.2">
      <c r="A20" s="41" t="s">
        <v>39</v>
      </c>
      <c r="B20" s="41">
        <f>B5+B13</f>
        <v>3</v>
      </c>
    </row>
    <row r="24" spans="1:10" x14ac:dyDescent="0.2">
      <c r="A24" s="42"/>
    </row>
    <row r="25" spans="1:10" x14ac:dyDescent="0.2">
      <c r="A25" s="42"/>
    </row>
    <row r="26" spans="1:10" x14ac:dyDescent="0.2">
      <c r="A26" s="42"/>
    </row>
    <row r="27" spans="1:10" x14ac:dyDescent="0.2">
      <c r="D27" s="1"/>
      <c r="E27" s="46"/>
      <c r="F27" s="1"/>
      <c r="G27" s="1"/>
      <c r="H27" s="1"/>
      <c r="I27" s="1"/>
      <c r="J27" s="1"/>
    </row>
  </sheetData>
  <sheetProtection selectLockedCells="1" selectUnlockedCells="1"/>
  <phoneticPr fontId="1" type="noConversion"/>
  <pageMargins left="0.17" right="0.23" top="0.98402777777777772" bottom="0.92" header="0.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4"/>
  <sheetViews>
    <sheetView topLeftCell="A10" workbookViewId="0">
      <selection activeCell="D26" sqref="D26:K28"/>
    </sheetView>
  </sheetViews>
  <sheetFormatPr defaultRowHeight="12.75" x14ac:dyDescent="0.2"/>
  <cols>
    <col min="1" max="1" width="19" style="47" customWidth="1"/>
    <col min="2" max="2" width="13.5703125" style="41" customWidth="1"/>
    <col min="3" max="3" width="4.42578125" customWidth="1"/>
    <col min="4" max="4" width="13" customWidth="1"/>
  </cols>
  <sheetData>
    <row r="1" spans="1:10" x14ac:dyDescent="0.2">
      <c r="A1" s="41"/>
      <c r="C1" s="2"/>
      <c r="D1" s="128" t="s">
        <v>112</v>
      </c>
      <c r="E1" s="128" t="s">
        <v>32</v>
      </c>
      <c r="F1" s="128" t="s">
        <v>33</v>
      </c>
      <c r="G1" s="128" t="s">
        <v>34</v>
      </c>
      <c r="H1" s="128" t="s">
        <v>35</v>
      </c>
      <c r="I1" s="128" t="s">
        <v>36</v>
      </c>
      <c r="J1" s="128" t="s">
        <v>37</v>
      </c>
    </row>
    <row r="2" spans="1:10" ht="22.5" x14ac:dyDescent="0.2">
      <c r="A2" s="42" t="s">
        <v>46</v>
      </c>
      <c r="B2" s="41" t="s">
        <v>64</v>
      </c>
      <c r="C2" s="2"/>
      <c r="D2" s="2"/>
      <c r="E2" s="2"/>
      <c r="F2" s="2"/>
      <c r="G2" s="2"/>
      <c r="H2" s="2"/>
      <c r="I2" s="2"/>
      <c r="J2" s="2"/>
    </row>
    <row r="3" spans="1:10" ht="30.75" customHeight="1" x14ac:dyDescent="0.2">
      <c r="A3" s="41" t="s">
        <v>65</v>
      </c>
      <c r="B3" s="41">
        <v>10</v>
      </c>
      <c r="C3" s="2"/>
      <c r="D3" s="50"/>
      <c r="E3" s="50"/>
      <c r="F3" s="50"/>
      <c r="G3" s="50"/>
      <c r="H3" s="50"/>
      <c r="I3" s="50"/>
      <c r="J3" s="50"/>
    </row>
    <row r="4" spans="1:10" ht="34.5" customHeight="1" x14ac:dyDescent="0.2">
      <c r="A4" s="41" t="s">
        <v>66</v>
      </c>
      <c r="B4" s="41">
        <v>8</v>
      </c>
      <c r="C4" s="2"/>
      <c r="D4" s="2"/>
      <c r="E4" s="2"/>
      <c r="F4" s="2"/>
      <c r="G4" s="2"/>
      <c r="H4" s="2"/>
      <c r="I4" s="2"/>
      <c r="J4" s="2"/>
    </row>
    <row r="5" spans="1:10" ht="33" customHeight="1" x14ac:dyDescent="0.2">
      <c r="A5" s="41" t="s">
        <v>67</v>
      </c>
      <c r="B5" s="41">
        <v>6</v>
      </c>
      <c r="C5" s="2"/>
      <c r="D5" s="2"/>
      <c r="E5" s="2"/>
      <c r="F5" s="2"/>
      <c r="G5" s="2"/>
      <c r="H5" s="2"/>
      <c r="I5" s="2"/>
      <c r="J5" s="2"/>
    </row>
    <row r="6" spans="1:10" ht="21.75" customHeight="1" x14ac:dyDescent="0.2">
      <c r="A6" s="41" t="s">
        <v>68</v>
      </c>
      <c r="B6" s="41">
        <v>4</v>
      </c>
      <c r="C6" s="2"/>
      <c r="D6" s="2"/>
      <c r="E6" s="2"/>
      <c r="F6" s="2"/>
      <c r="G6" s="2"/>
      <c r="H6" s="2"/>
      <c r="I6" s="2"/>
      <c r="J6" s="2"/>
    </row>
    <row r="7" spans="1:10" x14ac:dyDescent="0.2">
      <c r="A7" s="41"/>
      <c r="C7" s="2"/>
      <c r="D7" s="128" t="s">
        <v>112</v>
      </c>
      <c r="E7" s="128" t="s">
        <v>32</v>
      </c>
      <c r="F7" s="128" t="s">
        <v>33</v>
      </c>
      <c r="G7" s="128" t="s">
        <v>34</v>
      </c>
      <c r="H7" s="128" t="s">
        <v>35</v>
      </c>
      <c r="I7" s="128" t="s">
        <v>36</v>
      </c>
      <c r="J7" s="128" t="s">
        <v>37</v>
      </c>
    </row>
    <row r="8" spans="1:10" x14ac:dyDescent="0.2">
      <c r="A8" s="42" t="s">
        <v>47</v>
      </c>
      <c r="B8" s="41" t="s">
        <v>69</v>
      </c>
      <c r="C8" s="2"/>
      <c r="D8" s="2"/>
      <c r="E8" s="2"/>
      <c r="F8" s="2"/>
      <c r="G8" s="2"/>
      <c r="H8" s="2"/>
      <c r="I8" s="2"/>
      <c r="J8" s="2"/>
    </row>
    <row r="9" spans="1:10" x14ac:dyDescent="0.2">
      <c r="A9" s="41" t="s">
        <v>70</v>
      </c>
      <c r="B9" s="41">
        <v>10</v>
      </c>
      <c r="C9" s="2"/>
      <c r="D9" s="50"/>
      <c r="E9" s="50"/>
      <c r="F9" s="50"/>
      <c r="G9" s="50"/>
      <c r="H9" s="50"/>
      <c r="I9" s="50"/>
      <c r="J9" s="50"/>
    </row>
    <row r="10" spans="1:10" x14ac:dyDescent="0.2">
      <c r="A10" s="41" t="s">
        <v>71</v>
      </c>
      <c r="B10" s="41">
        <v>8</v>
      </c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41" t="s">
        <v>72</v>
      </c>
      <c r="B11" s="41">
        <v>7</v>
      </c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41" t="s">
        <v>73</v>
      </c>
      <c r="B12" s="41">
        <v>6</v>
      </c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41" t="s">
        <v>74</v>
      </c>
      <c r="B13" s="41">
        <v>4</v>
      </c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41" t="s">
        <v>75</v>
      </c>
      <c r="B14" s="41">
        <v>2</v>
      </c>
      <c r="C14" s="2"/>
      <c r="D14" s="2"/>
      <c r="E14" s="2"/>
      <c r="F14" s="2"/>
      <c r="G14" s="2"/>
      <c r="H14" s="2"/>
      <c r="I14" s="2"/>
      <c r="J14" s="2"/>
    </row>
    <row r="15" spans="1:10" x14ac:dyDescent="0.2">
      <c r="A15" s="41"/>
      <c r="C15" s="2"/>
      <c r="D15" s="2"/>
      <c r="E15" s="2"/>
      <c r="F15" s="2"/>
      <c r="G15" s="2"/>
      <c r="H15" s="2"/>
      <c r="I15" s="2"/>
      <c r="J15" s="2"/>
    </row>
    <row r="16" spans="1:10" x14ac:dyDescent="0.2">
      <c r="A16" s="41"/>
      <c r="C16" s="2"/>
      <c r="D16" s="2"/>
      <c r="E16" s="2"/>
      <c r="F16" s="2"/>
      <c r="G16" s="2"/>
      <c r="H16" s="2"/>
      <c r="I16" s="2"/>
      <c r="J16" s="2"/>
    </row>
    <row r="17" spans="1:10" x14ac:dyDescent="0.2">
      <c r="A17" s="42"/>
      <c r="C17" s="2"/>
      <c r="D17" s="128" t="s">
        <v>112</v>
      </c>
      <c r="E17" s="128" t="s">
        <v>32</v>
      </c>
      <c r="F17" s="128" t="s">
        <v>33</v>
      </c>
      <c r="G17" s="128" t="s">
        <v>34</v>
      </c>
      <c r="H17" s="128" t="s">
        <v>35</v>
      </c>
      <c r="I17" s="128" t="s">
        <v>36</v>
      </c>
      <c r="J17" s="128" t="s">
        <v>37</v>
      </c>
    </row>
    <row r="18" spans="1:10" x14ac:dyDescent="0.2">
      <c r="A18" s="42" t="s">
        <v>48</v>
      </c>
      <c r="B18" s="41" t="s">
        <v>76</v>
      </c>
      <c r="C18" s="2"/>
      <c r="D18" s="2"/>
      <c r="E18" s="2"/>
      <c r="F18" s="2"/>
      <c r="G18" s="2"/>
      <c r="H18" s="2"/>
      <c r="I18" s="2"/>
      <c r="J18" s="2"/>
    </row>
    <row r="19" spans="1:10" x14ac:dyDescent="0.2">
      <c r="A19" s="41" t="s">
        <v>27</v>
      </c>
      <c r="B19" s="41">
        <v>8</v>
      </c>
      <c r="C19" s="2"/>
      <c r="D19" s="50"/>
      <c r="E19" s="50"/>
      <c r="F19" s="50"/>
      <c r="G19" s="50"/>
      <c r="H19" s="50"/>
      <c r="I19" s="50"/>
      <c r="J19" s="50"/>
    </row>
    <row r="20" spans="1:10" x14ac:dyDescent="0.2">
      <c r="A20" s="41" t="s">
        <v>77</v>
      </c>
      <c r="B20" s="41">
        <v>2</v>
      </c>
      <c r="C20" s="2"/>
      <c r="D20" s="2"/>
      <c r="E20" s="2"/>
      <c r="F20" s="2"/>
      <c r="G20" s="2"/>
      <c r="H20" s="2"/>
      <c r="I20" s="2"/>
      <c r="J20" s="2"/>
    </row>
    <row r="21" spans="1:10" x14ac:dyDescent="0.2">
      <c r="A21" s="41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41"/>
      <c r="C22" s="2"/>
      <c r="D22" s="2"/>
      <c r="E22" s="2"/>
      <c r="F22" s="2"/>
      <c r="G22" s="2"/>
      <c r="H22" s="2"/>
      <c r="I22" s="2"/>
      <c r="J22" s="2"/>
    </row>
    <row r="23" spans="1:10" ht="15.75" customHeight="1" x14ac:dyDescent="0.2">
      <c r="A23" s="41"/>
      <c r="C23" s="2"/>
      <c r="D23" s="128" t="s">
        <v>112</v>
      </c>
      <c r="E23" s="128" t="s">
        <v>32</v>
      </c>
      <c r="F23" s="128" t="s">
        <v>33</v>
      </c>
      <c r="G23" s="128" t="s">
        <v>34</v>
      </c>
      <c r="H23" s="128" t="s">
        <v>35</v>
      </c>
      <c r="I23" s="128" t="s">
        <v>36</v>
      </c>
      <c r="J23" s="128" t="s">
        <v>37</v>
      </c>
    </row>
    <row r="24" spans="1:10" x14ac:dyDescent="0.2">
      <c r="A24" s="42" t="s">
        <v>49</v>
      </c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41" t="s">
        <v>78</v>
      </c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41" t="s">
        <v>27</v>
      </c>
      <c r="B26" s="41">
        <v>8</v>
      </c>
      <c r="C26" s="2"/>
      <c r="D26" s="50"/>
      <c r="E26" s="50"/>
      <c r="F26" s="50"/>
      <c r="G26" s="50"/>
      <c r="H26" s="50"/>
      <c r="I26" s="50"/>
      <c r="J26" s="50"/>
    </row>
    <row r="27" spans="1:10" x14ac:dyDescent="0.2">
      <c r="A27" s="41" t="s">
        <v>77</v>
      </c>
      <c r="B27" s="41">
        <v>2</v>
      </c>
      <c r="C27" s="2"/>
      <c r="D27" s="8"/>
      <c r="E27" s="8"/>
      <c r="F27" s="8"/>
      <c r="G27" s="8"/>
      <c r="H27" s="8"/>
      <c r="I27" s="8"/>
      <c r="J27" s="8"/>
    </row>
    <row r="28" spans="1:10" x14ac:dyDescent="0.2">
      <c r="A28" s="41"/>
      <c r="C28" s="2"/>
      <c r="D28" s="8"/>
      <c r="E28" s="8"/>
      <c r="F28" s="8"/>
      <c r="G28" s="8"/>
      <c r="H28" s="8"/>
      <c r="I28" s="8"/>
      <c r="J28" s="8"/>
    </row>
    <row r="29" spans="1:10" x14ac:dyDescent="0.2">
      <c r="A29" s="41"/>
      <c r="C29" s="2"/>
      <c r="D29" s="137">
        <f>D26+D20++D12+D5+D11+D4</f>
        <v>0</v>
      </c>
      <c r="E29" s="137">
        <f>E26+E20+E10+E3</f>
        <v>0</v>
      </c>
      <c r="F29" s="137">
        <f>F26+F20+F10+F3+F11+F4</f>
        <v>0</v>
      </c>
      <c r="G29" s="137">
        <f>G26+G20+G10+G4+G11</f>
        <v>0</v>
      </c>
      <c r="H29" s="137">
        <f>H26+H20+H10+H4+H11</f>
        <v>0</v>
      </c>
      <c r="I29" s="137">
        <f>I26+I20+I9+I3+I11</f>
        <v>0</v>
      </c>
      <c r="J29" s="137">
        <f>J26+J20+J9+J3+J10</f>
        <v>0</v>
      </c>
    </row>
    <row r="30" spans="1:10" x14ac:dyDescent="0.2">
      <c r="A30" s="41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41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41">
        <f>'C'!B32+B!B19+A!B37+D!C9</f>
        <v>100</v>
      </c>
      <c r="B32" s="41">
        <f>B3+B9+B19+B26</f>
        <v>36</v>
      </c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41"/>
      <c r="B33" s="41">
        <f>B6+B14+B20+B27</f>
        <v>10</v>
      </c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41"/>
      <c r="C34" s="2"/>
      <c r="D34" s="2"/>
      <c r="E34" s="2"/>
      <c r="F34" s="2"/>
      <c r="G34" s="2"/>
      <c r="H34" s="2"/>
      <c r="I34" s="2"/>
      <c r="J34" s="2"/>
    </row>
  </sheetData>
  <phoneticPr fontId="1" type="noConversion"/>
  <pageMargins left="0.17" right="0.1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"/>
  <sheetViews>
    <sheetView workbookViewId="0">
      <selection activeCell="J12" sqref="J12"/>
    </sheetView>
  </sheetViews>
  <sheetFormatPr defaultRowHeight="12.75" x14ac:dyDescent="0.2"/>
  <cols>
    <col min="1" max="1" width="9.140625" style="75" customWidth="1"/>
    <col min="2" max="2" width="10.28515625" customWidth="1"/>
    <col min="4" max="4" width="11.7109375" customWidth="1"/>
  </cols>
  <sheetData>
    <row r="1" spans="1:10" ht="24" x14ac:dyDescent="0.2">
      <c r="A1" s="73"/>
      <c r="B1" s="41"/>
      <c r="C1" s="2"/>
      <c r="D1" s="128" t="s">
        <v>112</v>
      </c>
      <c r="E1" s="128" t="s">
        <v>32</v>
      </c>
      <c r="F1" s="128" t="s">
        <v>33</v>
      </c>
      <c r="G1" s="128" t="s">
        <v>34</v>
      </c>
      <c r="H1" s="128" t="s">
        <v>35</v>
      </c>
      <c r="I1" s="128" t="s">
        <v>36</v>
      </c>
      <c r="J1" s="128" t="s">
        <v>37</v>
      </c>
    </row>
    <row r="2" spans="1:10" ht="22.5" x14ac:dyDescent="0.2">
      <c r="A2" s="74" t="s">
        <v>101</v>
      </c>
      <c r="B2" s="41" t="s">
        <v>102</v>
      </c>
      <c r="C2" s="2"/>
      <c r="D2" s="2"/>
      <c r="E2" s="2"/>
      <c r="F2" s="2"/>
      <c r="G2" s="2"/>
      <c r="H2" s="2"/>
      <c r="I2" s="2"/>
      <c r="J2" s="2"/>
    </row>
    <row r="3" spans="1:10" ht="18.75" x14ac:dyDescent="0.2">
      <c r="A3" s="73" t="s">
        <v>103</v>
      </c>
      <c r="B3" s="41">
        <v>2</v>
      </c>
      <c r="C3" s="2"/>
      <c r="D3" s="138"/>
      <c r="E3" s="138"/>
      <c r="F3" s="138"/>
      <c r="G3" s="138"/>
      <c r="H3" s="138"/>
      <c r="I3" s="138"/>
      <c r="J3" s="138"/>
    </row>
    <row r="4" spans="1:10" x14ac:dyDescent="0.2">
      <c r="A4" s="75" t="s">
        <v>104</v>
      </c>
      <c r="B4">
        <v>4</v>
      </c>
    </row>
    <row r="9" spans="1:10" x14ac:dyDescent="0.2">
      <c r="C9">
        <v>4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allegato b</vt:lpstr>
      <vt:lpstr>A</vt:lpstr>
      <vt:lpstr>B</vt:lpstr>
      <vt:lpstr>C</vt:lpstr>
      <vt:lpstr>D</vt:lpstr>
      <vt:lpstr>Foglio1</vt:lpstr>
      <vt:lpstr>'allegato b'!Area_stampa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Stella</dc:creator>
  <cp:lastModifiedBy>Federica Morabito</cp:lastModifiedBy>
  <cp:lastPrinted>2023-12-27T15:31:40Z</cp:lastPrinted>
  <dcterms:created xsi:type="dcterms:W3CDTF">2014-06-26T10:08:51Z</dcterms:created>
  <dcterms:modified xsi:type="dcterms:W3CDTF">2023-12-27T15:33:14Z</dcterms:modified>
</cp:coreProperties>
</file>